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EDED4E2-E215-4BDE-AB32-0250CC40252F}" xr6:coauthVersionLast="45" xr6:coauthVersionMax="47" xr10:uidLastSave="{00000000-0000-0000-0000-000000000000}"/>
  <bookViews>
    <workbookView xWindow="-120" yWindow="-120" windowWidth="29040" windowHeight="15840" activeTab="2" xr2:uid="{40A12827-3065-45EE-B6D2-16E3F8960EC7}"/>
  </bookViews>
  <sheets>
    <sheet name="Cover" sheetId="7" r:id="rId1"/>
    <sheet name="Fuel Techs" sheetId="8" r:id="rId2"/>
    <sheet name="DH_ Supply" sheetId="9" r:id="rId3"/>
    <sheet name="DH_Grid_Extension" sheetId="5" r:id="rId4"/>
    <sheet name="Data" sheetId="6" r:id="rId5"/>
    <sheet name="Waste &amp; Geothermal Heat Sources" sheetId="25" r:id="rId6"/>
    <sheet name="41 Electric boiler, large" sheetId="21" r:id="rId7"/>
    <sheet name="45.3.a Geoth. DH, 1200m, E (LT)" sheetId="23" r:id="rId8"/>
    <sheet name="46 Solar District Heating" sheetId="10" r:id="rId9"/>
    <sheet name="45.2.a Geothermal DH, 1200m, A" sheetId="11" r:id="rId10"/>
    <sheet name="45.2.b Geothermal DH, 2000m, A" sheetId="12" r:id="rId11"/>
    <sheet name="45.1.b Geothermal DH, 2000m, E" sheetId="24" r:id="rId12"/>
    <sheet name="45.1.a Geothermal DH, 1200m, E" sheetId="22" r:id="rId13"/>
    <sheet name="40 Comp. hp, airsource 10 MW" sheetId="18" r:id="rId14"/>
    <sheet name="40 Absorption heat pump, DH" sheetId="20" r:id="rId15"/>
    <sheet name="40 Comp. hp, excess heat 10 MW" sheetId="19" r:id="rId16"/>
    <sheet name="09a Wood Chips HOP, large" sheetId="15" r:id="rId17"/>
    <sheet name="08 WtE CHP, Medium" sheetId="17" r:id="rId18"/>
    <sheet name="09c Straw, Large, 40 degree" sheetId="16" r:id="rId19"/>
    <sheet name="09a Wood Chips HOP, medium" sheetId="14" r:id="rId20"/>
    <sheet name="44 Natural Gas DH Only" sheetId="13"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9" i="9" l="1"/>
  <c r="O8" i="9" l="1"/>
  <c r="O9" i="9" l="1"/>
  <c r="M9" i="9"/>
  <c r="N9" i="9"/>
  <c r="M8" i="9"/>
  <c r="N8" i="9"/>
  <c r="I9" i="9" l="1"/>
  <c r="R9" i="9" l="1"/>
  <c r="L9" i="9"/>
  <c r="K9" i="9"/>
  <c r="H9" i="9"/>
  <c r="R8" i="9"/>
  <c r="L8" i="9"/>
  <c r="K8" i="9"/>
  <c r="I8" i="9"/>
  <c r="W8" i="9" l="1"/>
  <c r="V8" i="9"/>
  <c r="W9" i="9"/>
  <c r="V9"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U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M9"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Q9" authorId="1" shapeId="0" xr:uid="{208342B6-5788-4ADE-BEE3-0CCDDFD79A6D}">
      <text>
        <r>
          <rPr>
            <b/>
            <sz val="9"/>
            <color indexed="81"/>
            <rFont val="Tahoma"/>
            <family val="2"/>
          </rPr>
          <t>Mc Guire, Jason:</t>
        </r>
        <r>
          <rPr>
            <sz val="9"/>
            <color indexed="81"/>
            <rFont val="Tahoma"/>
            <family val="2"/>
          </rPr>
          <t xml:space="preserve">
Assumption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<sst xmlns="http://schemas.openxmlformats.org/spreadsheetml/2006/main" count="3938" uniqueCount="1107">
  <si>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</si>
  <si>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</si>
  <si>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</si>
  <si>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</si>
  <si>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</si>
  <si>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</si>
  <si>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</si>
  <si>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</si>
  <si>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</si>
  <si>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</si>
  <si>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</si>
  <si>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</si>
  <si>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</si>
  <si>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</si>
  <si>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</si>
  <si>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</si>
  <si>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</si>
  <si>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</si>
  <si>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</si>
  <si>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</si>
  <si>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</si>
  <si>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</si>
  <si>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</si>
  <si>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</si>
  <si>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</si>
  <si>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</si>
  <si>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</si>
  <si>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</si>
  <si>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</si>
  <si>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</si>
  <si>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</si>
  <si>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</si>
  <si>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</si>
  <si>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</si>
  <si>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</si>
  <si>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</si>
  <si>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</si>
  <si>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</si>
  <si>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</si>
  <si>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</si>
  <si>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</si>
  <si>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</si>
  <si>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</si>
  <si>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</si>
  <si>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</si>
  <si>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</si>
  <si>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</si>
  <si>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</si>
  <si>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</si>
  <si>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</si>
  <si>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</si>
  <si>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</si>
  <si>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</si>
  <si>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</si>
  <si>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</si>
  <si>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</si>
  <si>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</si>
  <si>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</si>
  <si>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</si>
  <si>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</si>
  <si>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</si>
  <si>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</si>
  <si>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</si>
  <si>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</si>
  <si>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</si>
  <si>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</si>
  <si>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</si>
  <si>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</si>
  <si>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</si>
  <si>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</si>
  <si>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</si>
  <si>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</si>
  <si>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</si>
  <si>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</si>
  <si>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</si>
  <si>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</si>
  <si>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</si>
  <si>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</si>
  <si>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</si>
  <si>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</si>
  <si>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</si>
  <si>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</si>
  <si>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</si>
  <si>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</si>
  <si>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</si>
  <si>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</si>
  <si>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</si>
  <si>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</si>
  <si>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</si>
  <si>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</si>
  <si>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</si>
  <si>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</si>
  <si>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</si>
  <si>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</si>
  <si>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</si>
  <si>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</si>
  <si>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</si>
  <si>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</si>
  <si>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</si>
  <si>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</si>
  <si>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</si>
  <si>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</si>
  <si>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</si>
  <si>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</si>
  <si>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</si>
  <si>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</si>
  <si>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</si>
  <si>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</si>
  <si>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</si>
  <si>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</si>
  <si>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</si>
  <si>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</si>
  <si>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</si>
  <si>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</si>
  <si>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</si>
  <si>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</si>
  <si>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</si>
  <si>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</si>
  <si>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</si>
  <si>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</si>
  <si>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</si>
  <si>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</si>
  <si>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</si>
  <si>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</si>
  <si>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</si>
  <si>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</si>
  <si>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</si>
  <si>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</si>
  <si>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</si>
  <si>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</si>
  <si>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</si>
  <si>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</si>
  <si>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</si>
  <si>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</si>
  <si>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</si>
  <si>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</si>
  <si>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</si>
  <si>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</si>
  <si>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</si>
  <si>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</si>
  <si>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</si>
  <si>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</si>
  <si>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</si>
  <si>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</si>
  <si>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</si>
  <si>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</si>
  <si>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</si>
  <si>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</si>
  <si>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</si>
  <si>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</si>
  <si>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</si>
  <si>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</si>
  <si>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</si>
  <si>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</si>
  <si>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</si>
  <si>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</si>
  <si>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</si>
  <si>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</si>
  <si>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</si>
  <si>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</si>
  <si>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</si>
  <si>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</si>
  <si>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</si>
  <si>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</si>
  <si>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</si>
  <si>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</si>
  <si>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</si>
  <si>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</si>
  <si>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</si>
  <si>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</si>
  <si>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</si>
  <si>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</si>
  <si>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</si>
  <si>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</si>
  <si>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</si>
  <si>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</si>
  <si>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</si>
  <si>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</si>
  <si>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</si>
  <si>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</si>
  <si>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</si>
  <si>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</si>
  <si>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</si>
  <si>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</si>
  <si>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</si>
  <si>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</si>
  <si>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</si>
  <si>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</si>
  <si>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</si>
  <si>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</si>
  <si>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</si>
  <si>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</si>
  <si>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</si>
  <si>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</si>
  <si>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</si>
  <si>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</si>
  <si>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</si>
  <si>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</si>
  <si>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</si>
  <si>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</si>
  <si>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</si>
  <si>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</si>
  <si>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</si>
  <si>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</si>
  <si>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</si>
  <si>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</si>
  <si>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</si>
  <si>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</si>
  <si>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</si>
  <si>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</si>
  <si>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</si>
  <si>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</si>
  <si>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</si>
  <si>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</si>
  <si>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</si>
  <si>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</si>
  <si>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</si>
  <si>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</si>
  <si>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</si>
  <si>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</si>
  <si>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</si>
  <si>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</si>
  <si>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</si>
  <si>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</si>
  <si>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</si>
  <si>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</si>
  <si>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</si>
  <si>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</si>
  <si>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</si>
  <si>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</si>
  <si>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</si>
  <si>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</si>
  <si>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</si>
  <si>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</si>
  <si>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</si>
  <si>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</si>
  <si>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</si>
  <si>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</si>
  <si>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</si>
  <si>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</si>
  <si>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</si>
  <si>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</si>
  <si>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</si>
  <si>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</si>
  <si>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</si>
  <si>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</si>
  <si>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</si>
  <si>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</si>
  <si>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</si>
  <si>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</si>
  <si>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</si>
  <si>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</si>
  <si>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</si>
  <si>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</si>
  <si>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</si>
  <si>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</si>
  <si>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</si>
  <si>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</si>
  <si>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</si>
  <si>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</si>
  <si>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</si>
  <si>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</si>
  <si>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</si>
  <si>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</si>
  <si>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</si>
  <si>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</si>
  <si>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</si>
  <si>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</si>
  <si>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</si>
  <si>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</si>
  <si>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</si>
  <si>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</si>
  <si>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</si>
  <si>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</si>
  <si>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</si>
  <si>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</si>
  <si>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</si>
  <si>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</si>
  <si>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</si>
  <si>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</si>
  <si>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</si>
  <si>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</si>
  <si>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</si>
  <si>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</si>
  <si>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</si>
  <si>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</si>
  <si>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</si>
  <si>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</si>
  <si>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</si>
  <si>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</si>
  <si>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</si>
  <si>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</si>
  <si>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</si>
  <si>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</si>
  <si>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</si>
  <si>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</si>
  <si>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</si>
  <si>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</si>
  <si>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</si>
  <si>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</si>
  <si>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</si>
  <si>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</si>
  <si>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</si>
  <si>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</si>
  <si>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</si>
  <si>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</si>
  <si>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</si>
  <si>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</si>
  <si>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</si>
  <si>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</si>
  <si>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</si>
  <si>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</si>
  <si>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</si>
  <si>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</si>
  <si>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</si>
  <si>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</si>
  <si>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</si>
  <si>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</si>
  <si>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</si>
  <si>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</si>
  <si>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</si>
  <si>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</si>
  <si>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</si>
  <si>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</si>
  <si>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</si>
  <si>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</si>
  <si>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</si>
  <si>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</si>
  <si>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</si>
  <si>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</si>
  <si>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</si>
  <si>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</si>
  <si>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</si>
  <si>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</si>
  <si>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</si>
  <si>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</si>
  <si>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</si>
  <si>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</si>
  <si>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</si>
  <si>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</si>
  <si>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</si>
  <si>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</si>
  <si>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</si>
  <si>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</si>
  <si>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</si>
  <si>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</si>
  <si>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</si>
  <si>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</si>
  <si>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</si>
  <si>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</si>
  <si>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</si>
  <si>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</si>
  <si>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</si>
  <si>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</si>
  <si>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</si>
  <si>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</si>
  <si>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</si>
  <si>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</si>
  <si>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</si>
  <si>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</si>
  <si>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</si>
  <si>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</si>
  <si>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</si>
  <si>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</si>
  <si>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</si>
  <si>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</si>
  <si>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</si>
  <si>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</si>
  <si>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</si>
  <si>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</si>
  <si>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</si>
  <si>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</si>
  <si>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</si>
  <si>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</si>
  <si>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</si>
  <si>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</si>
  <si>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</si>
  <si>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</si>
  <si>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</si>
  <si>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</si>
  <si>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</si>
  <si>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</si>
  <si>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</si>
  <si>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</si>
  <si>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</si>
  <si>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</si>
  <si>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</si>
  <si>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</si>
  <si>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</si>
  <si>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</si>
  <si>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</si>
  <si>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</si>
  <si>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</si>
  <si>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</si>
  <si>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</si>
  <si>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</si>
  <si>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</si>
  <si>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</si>
  <si>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</si>
  <si>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</si>
  <si>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</si>
  <si>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</si>
  <si>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</si>
  <si>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</si>
  <si>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</si>
  <si>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</si>
  <si>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</si>
  <si>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</si>
  <si>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</si>
  <si>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</si>
  <si>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</si>
  <si>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</si>
  <si>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</si>
  <si>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</si>
  <si>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</si>
  <si>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</si>
  <si>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</si>
  <si>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</si>
  <si>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</si>
  <si>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</si>
  <si>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</si>
  <si>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</si>
  <si>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</si>
  <si>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</si>
  <si>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</si>
  <si>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</si>
  <si>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</si>
  <si>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</si>
  <si>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</si>
  <si>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</si>
  <si>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</si>
  <si>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</si>
  <si>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</si>
  <si>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</si>
  <si>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</si>
  <si>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</si>
  <si>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</si>
  <si>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</si>
  <si>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</si>
  <si>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</si>
  <si>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</si>
  <si>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</si>
  <si>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</si>
  <si>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</si>
  <si>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</si>
  <si>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</si>
  <si>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</si>
  <si>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</si>
  <si>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</si>
  <si>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</si>
  <si>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</si>
  <si>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</si>
  <si>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</si>
  <si>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</si>
  <si>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</si>
  <si>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</si>
  <si>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</si>
  <si>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</si>
  <si>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</si>
  <si>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</si>
  <si>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</si>
  <si>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</si>
  <si>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</si>
  <si>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</si>
  <si>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</si>
  <si>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</si>
  <si>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</si>
  <si>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</si>
  <si>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</si>
  <si>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</si>
  <si>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</si>
  <si>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</si>
  <si>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</si>
  <si>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</si>
  <si>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</si>
  <si>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</si>
  <si>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</si>
  <si>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</si>
  <si>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</si>
  <si>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</si>
  <si>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</si>
  <si>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</si>
  <si>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</si>
  <si>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</si>
  <si>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</si>
  <si>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</si>
  <si>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</si>
  <si>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</si>
  <si>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</si>
  <si>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</si>
  <si>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</si>
  <si>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</si>
  <si>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</si>
  <si>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</si>
  <si>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</si>
  <si>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</si>
  <si>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</si>
  <si>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</si>
  <si>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</si>
  <si>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</si>
  <si>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</si>
  <si>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</si>
  <si>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</si>
  <si>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</si>
  <si>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</si>
  <si>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</si>
  <si>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</si>
  <si>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</si>
  <si>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</si>
  <si>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</si>
  <si>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</si>
  <si>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</si>
  <si>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</si>
  <si>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</si>
  <si>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</si>
  <si>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</si>
  <si>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</si>
  <si>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</si>
  <si>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</si>
  <si>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</si>
  <si>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</si>
  <si>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</si>
  <si>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</si>
  <si>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</si>
  <si>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</si>
  <si>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</si>
  <si>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</si>
  <si>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</si>
  <si>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</si>
  <si>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</si>
  <si>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</si>
  <si>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</si>
  <si>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</si>
  <si>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</si>
  <si>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</si>
  <si>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</si>
  <si>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</si>
  <si>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</si>
  <si>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</si>
  <si>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</si>
  <si>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</si>
  <si>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</si>
  <si>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</si>
  <si>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</si>
  <si>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</si>
  <si>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</si>
  <si>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</si>
  <si>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</si>
  <si>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</si>
  <si>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</si>
  <si>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</si>
  <si>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</si>
  <si>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</si>
  <si>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</si>
  <si>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</si>
  <si>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</si>
  <si>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</si>
  <si>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</si>
  <si>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</si>
  <si>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</si>
  <si>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</si>
  <si>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</si>
  <si>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SUP_DH_ELC_N1</t>
  </si>
  <si>
    <t>New Electric Boiler for District Heating</t>
  </si>
  <si>
    <t>PWRELC</t>
  </si>
  <si>
    <t>EUR15</t>
  </si>
  <si>
    <t>GW</t>
  </si>
  <si>
    <t>SUP_DH_GEO1200_80C</t>
  </si>
  <si>
    <t>Geothermal and electric HP 1200m - 80C temp</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</si>
  <si>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</si>
  <si>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</si>
  <si>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</si>
  <si>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</si>
  <si>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</si>
  <si>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</si>
  <si>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</si>
  <si>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</si>
  <si>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</si>
  <si>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</si>
  <si>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</si>
  <si>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</si>
  <si>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</si>
  <si>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</si>
  <si>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</si>
  <si>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</si>
  <si>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</si>
  <si>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</si>
  <si>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</si>
  <si>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</si>
  <si>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</si>
  <si>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</si>
  <si>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</si>
  <si>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</si>
  <si>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</si>
  <si>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</si>
  <si>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</si>
  <si>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</si>
  <si>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</si>
  <si>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</si>
  <si>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</si>
  <si>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</si>
  <si>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</si>
  <si>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</si>
  <si>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</si>
  <si>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</si>
  <si>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</si>
  <si>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</si>
  <si>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</si>
  <si>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</si>
  <si>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</si>
  <si>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</si>
  <si>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</si>
  <si>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</si>
  <si>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</si>
  <si>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</si>
  <si>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</si>
  <si>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</si>
  <si>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</si>
  <si>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</si>
  <si>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</si>
  <si>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</si>
  <si>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</si>
  <si>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</si>
  <si>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</si>
  <si>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</si>
  <si>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</si>
  <si>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</si>
  <si>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</si>
  <si>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</si>
  <si>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</si>
  <si>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</si>
  <si>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</si>
  <si>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</si>
  <si>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</si>
  <si>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</si>
  <si>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</si>
  <si>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</si>
  <si>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</si>
  <si>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</si>
  <si>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</si>
  <si>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</si>
  <si>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</si>
  <si>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</si>
  <si>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</si>
  <si>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</si>
  <si>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</si>
  <si>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</si>
  <si>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</si>
  <si>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</si>
  <si>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</si>
  <si>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</si>
  <si>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</si>
  <si>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</si>
  <si>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</si>
  <si>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</si>
  <si>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</si>
  <si>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</si>
  <si>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</si>
  <si>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</si>
  <si>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</si>
  <si>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</si>
  <si>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</si>
  <si>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</si>
  <si>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</si>
  <si>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</si>
  <si>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</si>
  <si>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</si>
  <si>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</si>
  <si>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</si>
  <si>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</si>
  <si>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</si>
  <si>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</si>
  <si>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</si>
  <si>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</si>
  <si>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</si>
  <si>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</si>
  <si>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</si>
  <si>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</si>
  <si>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</si>
  <si>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</si>
  <si>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</si>
  <si>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</si>
  <si>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</si>
  <si>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</si>
  <si>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</si>
  <si>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</si>
  <si>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</si>
  <si>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</si>
  <si>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</si>
  <si>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</si>
  <si>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</si>
  <si>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</si>
  <si>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</si>
  <si>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</si>
  <si>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</si>
  <si>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</si>
  <si>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</si>
  <si>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</si>
  <si>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</si>
  <si>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</si>
  <si>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</si>
  <si>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</si>
  <si>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</si>
  <si>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</si>
  <si>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</si>
  <si>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</si>
  <si>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</si>
  <si>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</si>
  <si>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</si>
  <si>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</si>
  <si>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</si>
  <si>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</si>
  <si>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</si>
  <si>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</si>
  <si>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</si>
  <si>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</si>
  <si>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</si>
  <si>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</si>
  <si>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</si>
  <si>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</si>
  <si>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</si>
  <si>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</si>
  <si>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</si>
  <si>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</si>
  <si>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</si>
  <si>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</si>
  <si>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</si>
  <si>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</si>
  <si>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</si>
  <si>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</si>
  <si>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</si>
  <si>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</si>
  <si>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</si>
  <si>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</si>
  <si>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</si>
  <si>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</si>
  <si>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</si>
  <si>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</si>
  <si>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</si>
  <si>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</si>
  <si>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</si>
  <si>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</si>
  <si>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</si>
  <si>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</si>
  <si>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</si>
  <si>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</si>
  <si>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</si>
  <si>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</si>
  <si>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</si>
  <si>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</si>
  <si>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</si>
  <si>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</si>
  <si>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</si>
  <si>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</si>
  <si>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</si>
  <si>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</si>
  <si>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</si>
  <si>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</si>
  <si>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</si>
  <si>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</si>
  <si>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</si>
  <si>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</si>
  <si>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</si>
  <si>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</si>
  <si>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</si>
  <si>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</si>
  <si>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</si>
  <si>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</si>
  <si>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</si>
  <si>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</si>
  <si>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</si>
  <si>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</si>
  <si>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</si>
  <si>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</si>
  <si>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</si>
  <si>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</si>
  <si>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</si>
  <si>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</si>
  <si>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</si>
  <si>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</si>
  <si>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</si>
  <si>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</si>
  <si>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</si>
  <si>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</si>
  <si>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</si>
  <si>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</si>
  <si>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</si>
  <si>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</si>
  <si>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</si>
  <si>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</si>
  <si>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</si>
  <si>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</si>
  <si>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</si>
  <si>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</si>
  <si>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</si>
  <si>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</si>
  <si>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</si>
  <si>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</si>
  <si>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</si>
  <si>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</si>
  <si>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</si>
  <si>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</si>
  <si>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</si>
  <si>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</si>
  <si>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</si>
  <si>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</si>
  <si>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</si>
  <si>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</si>
  <si>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</si>
  <si>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</si>
  <si>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</si>
  <si>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</si>
  <si>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</si>
  <si>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</si>
  <si>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</si>
  <si>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</si>
  <si>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</si>
  <si>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</si>
  <si>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</si>
  <si>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</si>
  <si>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</si>
  <si>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</si>
  <si>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</si>
  <si>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</si>
  <si>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</si>
  <si>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</si>
  <si>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</si>
  <si>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</si>
  <si>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</si>
  <si>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</si>
  <si>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</si>
  <si>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</si>
  <si>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</si>
  <si>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</si>
  <si>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</si>
  <si>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</si>
  <si>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</si>
  <si>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</si>
  <si>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</si>
  <si>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</si>
  <si>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</si>
  <si>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</si>
  <si>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</si>
  <si>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</si>
  <si>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</si>
  <si>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</si>
  <si>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</si>
  <si>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</si>
  <si>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</si>
  <si>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</si>
  <si>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</si>
  <si>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</si>
  <si>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</si>
  <si>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</si>
  <si>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</si>
  <si>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</si>
  <si>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</si>
  <si>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</si>
  <si>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</si>
  <si>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</si>
  <si>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</si>
  <si>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</si>
  <si>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</si>
  <si>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</si>
  <si>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</si>
  <si>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</si>
  <si>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</si>
  <si>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</si>
  <si>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</si>
  <si>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</si>
  <si>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</si>
  <si>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</si>
  <si>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</si>
  <si>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</si>
  <si>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</si>
  <si>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</si>
  <si>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</si>
  <si>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</si>
  <si>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</si>
  <si>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</si>
  <si>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</si>
  <si>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</si>
  <si>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</si>
  <si>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</si>
  <si>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</si>
  <si>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</si>
  <si>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</si>
  <si>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</si>
  <si>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</si>
  <si>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</si>
  <si>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</si>
  <si>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</si>
  <si>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</si>
  <si>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</si>
  <si>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</si>
  <si>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</si>
  <si>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</si>
  <si>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</si>
  <si>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</si>
  <si>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</si>
  <si>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</si>
  <si>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</si>
  <si>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</si>
  <si>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</si>
  <si>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</si>
  <si>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</si>
  <si>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</si>
  <si>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</si>
  <si>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</si>
  <si>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</si>
  <si>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</si>
  <si>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</si>
  <si>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</si>
  <si>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</si>
  <si>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</si>
  <si>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</si>
  <si>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</si>
  <si>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</si>
  <si>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</si>
  <si>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</si>
  <si>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</si>
  <si>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</si>
  <si>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</si>
  <si>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</si>
  <si>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</si>
  <si>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</si>
  <si>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</si>
  <si>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</si>
  <si>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</si>
  <si>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</si>
  <si>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</si>
  <si>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</si>
  <si>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</si>
  <si>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</si>
  <si>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</si>
  <si>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</si>
  <si>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</si>
  <si>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</si>
  <si>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</si>
  <si>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</si>
  <si>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</si>
  <si>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</si>
  <si>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</si>
  <si>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</si>
  <si>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</si>
  <si>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</si>
  <si>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</si>
  <si>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</si>
  <si>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</si>
  <si>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</si>
  <si>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</si>
  <si>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</si>
  <si>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</si>
  <si>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</si>
  <si>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</si>
  <si>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</si>
  <si>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</si>
  <si>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</si>
  <si>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</si>
  <si>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</si>
  <si>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 xml:space="preserve">Operational </t>
  </si>
  <si>
    <t>Energy from Waste</t>
  </si>
  <si>
    <t>Dublin Waste to Energy</t>
  </si>
  <si>
    <t>Refinery</t>
  </si>
  <si>
    <t>Phillips 66 Whitegate Refinery Limited</t>
  </si>
  <si>
    <t>Operational in 2023</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</si>
  <si>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</si>
  <si>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</si>
  <si>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</si>
  <si>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</si>
  <si>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</si>
  <si>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</si>
  <si>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</si>
  <si>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</si>
  <si>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</si>
  <si>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Expected to Close 2025</t>
  </si>
  <si>
    <t>ESB Moneypoint Generating Station</t>
  </si>
  <si>
    <t>ESB Great Island Generating Station</t>
  </si>
  <si>
    <t>Dublin Bay Power Plant (Synergen)</t>
  </si>
  <si>
    <t>Waste Heat Recovery Potential [TJ/year]</t>
  </si>
  <si>
    <t>Waste Heat Recovery Potential [MW]</t>
  </si>
  <si>
    <t>Operation</t>
  </si>
  <si>
    <t>Type</t>
  </si>
  <si>
    <t>Installation Name</t>
  </si>
  <si>
    <t xml:space="preserve">Analysis showed that 9 power stations are capable of recovering waste heat at more than 50 MW, whilst one refinery and one EfW site could generate greater than 20 MW. </t>
  </si>
  <si>
    <t xml:space="preserve">The purpose of this work was to evaluate the quantity of waste heat that could potentially be recovered from sites in Ireland. In order to be selected, power stations must be able to supply waste heat with a total thermal input exceeding 50 MW, whilst industrial sites must exceed 20 MW. For this analysis attention has been limited to: power stations, energy from waste (EfW), refineries, chemicals, pharmaceuticals, food &amp; beverages, cement, metals and lime production. </t>
  </si>
  <si>
    <t>Waste Heat Results</t>
  </si>
  <si>
    <t>Sheet with waste heat sources data, and heat network infrastructure data. This data feeds into the GIS databases for thermal demand, and waste heat.</t>
  </si>
  <si>
    <t>Data Outputs from Task 1.3 (Waste heat source identification)</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</si>
  <si>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</si>
  <si>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</si>
  <si>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</si>
  <si>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</si>
  <si>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</si>
  <si>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</si>
  <si>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</si>
  <si>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</si>
  <si>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</si>
  <si>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</si>
  <si>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</si>
  <si>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</si>
  <si>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</si>
  <si>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</si>
  <si>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</si>
  <si>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</si>
  <si>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Ind-1</t>
  </si>
  <si>
    <t>EfW-1</t>
  </si>
  <si>
    <t>PS-6</t>
  </si>
  <si>
    <t>PS-5</t>
  </si>
  <si>
    <t>that there are 6 power stations, 2 EfW facilities, and 17 industrial sites that meet the defined fuel input thresholds. (2oMW)</t>
  </si>
  <si>
    <t>Total</t>
  </si>
  <si>
    <t>Data Centre</t>
  </si>
  <si>
    <t>GWh</t>
  </si>
  <si>
    <t>DC-2</t>
  </si>
  <si>
    <t>All Dublin datacentres</t>
  </si>
  <si>
    <t>DC-3</t>
  </si>
  <si>
    <t>All Cork datacentres</t>
  </si>
  <si>
    <t>All Galway datacentres</t>
  </si>
  <si>
    <t>PS-3</t>
  </si>
  <si>
    <t>Ind-2</t>
  </si>
  <si>
    <t>Ind-17</t>
  </si>
  <si>
    <t xml:space="preserve">Aughnish Alumina </t>
  </si>
  <si>
    <t>OBJECTID</t>
  </si>
  <si>
    <t>FacilityNa</t>
  </si>
  <si>
    <t>City</t>
  </si>
  <si>
    <t>ParentComp</t>
  </si>
  <si>
    <t>IEACategor</t>
  </si>
  <si>
    <t>NACEMain_1</t>
  </si>
  <si>
    <t>DiagramCat</t>
  </si>
  <si>
    <t>EH100TWh</t>
  </si>
  <si>
    <t>EH100TJ</t>
  </si>
  <si>
    <t>OBJECTID_1</t>
  </si>
  <si>
    <t>Indaver Ireland Limited (Duleek)</t>
  </si>
  <si>
    <t>Meath,</t>
  </si>
  <si>
    <t>Indaver Ireland Limited</t>
  </si>
  <si>
    <t>Thermal Power Generation - WtE</t>
  </si>
  <si>
    <t>Treatment and disposal of non-hazardous waste</t>
  </si>
  <si>
    <t>Waste-to-Energy excess heat</t>
  </si>
  <si>
    <t>Indaver Waste-to-Energy Facility</t>
  </si>
  <si>
    <t>Meath</t>
  </si>
  <si>
    <t>Indaver Ireland</t>
  </si>
  <si>
    <t>&lt;Null&gt;</t>
  </si>
  <si>
    <t>Huntstown Power Company Limited</t>
  </si>
  <si>
    <t>Dublin 11,</t>
  </si>
  <si>
    <t>Thermal Power Generation - MA</t>
  </si>
  <si>
    <t>Production of electricity</t>
  </si>
  <si>
    <t>Cogeneration excess heat</t>
  </si>
  <si>
    <t>AES Kilroot Power Ltd</t>
  </si>
  <si>
    <t>Carrickfergus</t>
  </si>
  <si>
    <t>Quinn Glass Ltd</t>
  </si>
  <si>
    <t>DERRYLIN</t>
  </si>
  <si>
    <t>Quinn Manufacturing Ltd</t>
  </si>
  <si>
    <t>Non-metallic minerals</t>
  </si>
  <si>
    <t>Manufacture of hollow glass</t>
  </si>
  <si>
    <t>Industrial excess heat</t>
  </si>
  <si>
    <t>AES Ballylumford</t>
  </si>
  <si>
    <t>LARNE</t>
  </si>
  <si>
    <t>Coolkeeragh ESB Ltd</t>
  </si>
  <si>
    <t>LONDONDERRY</t>
  </si>
  <si>
    <t>Invista Textiles (UK) Ltd</t>
  </si>
  <si>
    <t>Thermal Power Generation - AP</t>
  </si>
  <si>
    <t>Manufacture of man-made fibres</t>
  </si>
  <si>
    <t>Lafarge Tarmac Cement &amp; Lime Ltd</t>
  </si>
  <si>
    <t>COOKSTOWN</t>
  </si>
  <si>
    <t>Lafarge Cement (Ireland) Ltd.</t>
  </si>
  <si>
    <t>Manufacture of cement</t>
  </si>
  <si>
    <t>,</t>
  </si>
  <si>
    <t>Fuel supply and refineries</t>
  </si>
  <si>
    <t>Manufacture of refined petroleum products</t>
  </si>
  <si>
    <t>Premier Periclase Limited</t>
  </si>
  <si>
    <t>,Drogheda</t>
  </si>
  <si>
    <t>Manufacture of lime and plaster</t>
  </si>
  <si>
    <t>Quinn Cement Limited</t>
  </si>
  <si>
    <t>Ballyconnell,</t>
  </si>
  <si>
    <t>Irish Cement Limited (Limerick)</t>
  </si>
  <si>
    <t>Irish Cement Limited</t>
  </si>
  <si>
    <t>Irish Cement Limited (Platin)</t>
  </si>
  <si>
    <t>,Platin</t>
  </si>
  <si>
    <t>Aughinish Alumina Limited</t>
  </si>
  <si>
    <t>Askeaton,</t>
  </si>
  <si>
    <t>Non-ferrous metals</t>
  </si>
  <si>
    <t>Aluminium production</t>
  </si>
  <si>
    <t>Synergen Power Limited</t>
  </si>
  <si>
    <t>Ringsend,Dublin 4</t>
  </si>
  <si>
    <t>Electricity Supply Board (Moneypoint)</t>
  </si>
  <si>
    <t>Kilrush,</t>
  </si>
  <si>
    <t>Electricity Supply Board</t>
  </si>
  <si>
    <t>Edenderry Power Limited</t>
  </si>
  <si>
    <t>Electricity Supply Board (Aghada)</t>
  </si>
  <si>
    <t>Midleton,</t>
  </si>
  <si>
    <t>Electricity Supply Board (Lough Ree Power)</t>
  </si>
  <si>
    <t>Electricity Supply Board (West Offaly Power)</t>
  </si>
  <si>
    <t>Tynagh Energy Limited</t>
  </si>
  <si>
    <t>Loughrea,</t>
  </si>
  <si>
    <t>Bord Gais Energy Ltd</t>
  </si>
  <si>
    <t>Manufacture of gas</t>
  </si>
  <si>
    <t>Lagan Cement Limited</t>
  </si>
  <si>
    <t>Electricity Supply Board (Poolbeg)</t>
  </si>
  <si>
    <t>Viridian Power Limited</t>
  </si>
  <si>
    <t>Excess Heat Production (PJ)</t>
  </si>
  <si>
    <t>Power Plants</t>
  </si>
  <si>
    <t>Excess Renewable Electricity via Heat Pump</t>
  </si>
  <si>
    <t>Waste Incinteration</t>
  </si>
  <si>
    <t>Industrial Excess Heat</t>
  </si>
  <si>
    <t>Data Centres</t>
  </si>
  <si>
    <t>From VT_RSD_IE</t>
  </si>
  <si>
    <t>Share-I~FX~PWRAHT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</si>
</sst>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sz val="12"/>
      <color rgb="FF000000"/>
      <name val="Calibri"/>
      <family val="2"/>
      <scheme val="minor"/>
    </font>
    <font>
      <i/>
      <sz val="11"/>
      <color theme="1"/>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8"/>
      <name val="Arial"/>
      <family val="2"/>
    </font>
    <font>
      <sz val="10"/>
      <color rgb="FF4C4C4C"/>
      <name val="Arial"/>
      <family val="2"/>
    </font>
    <font>
      <b/>
      <sz val="10"/>
      <color rgb="FF4C4C4C"/>
      <name val="Arial"/>
      <family val="2"/>
    </font>
    <font>
      <sz val="10"/>
      <color rgb="FF4C4C4C"/>
      <name val="Arial"/>
      <family val="2"/>
    </font>
  </fonts>
  <fills count="74">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92D050"/>
        <bgColor indexed="64"/>
      </patternFill>
    </fill>
  </fills>
  <borders count="39">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ck">
        <color theme="4" tint="0.499984740745262"/>
      </top>
      <bottom/>
      <diagonal/>
    </border>
    <border>
      <left style="thin">
        <color indexed="64"/>
      </left>
      <right style="thin">
        <color indexed="64"/>
      </right>
      <top style="thin">
        <color indexed="64"/>
      </top>
      <bottom style="double">
        <color indexed="64"/>
      </bottom>
      <diagonal/>
    </border>
  </borders>
  <cellStyleXfs count="2878">
    <xf numFmtId="0" fontId="0" fillId="0" borderId="0"/>
    <xf numFmtId="0" fontId="8" fillId="0" borderId="0"/>
    <xf numFmtId="0" fontId="7" fillId="0" borderId="0"/>
    <xf numFmtId="0" fontId="12" fillId="0" borderId="0" applyNumberFormat="0" applyFill="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7" borderId="0" applyNumberFormat="0" applyBorder="0" applyAlignment="0" applyProtection="0"/>
    <xf numFmtId="0" fontId="26" fillId="9" borderId="6" applyNumberFormat="0" applyAlignment="0" applyProtection="0"/>
    <xf numFmtId="0" fontId="27" fillId="10" borderId="7" applyNumberFormat="0" applyAlignment="0" applyProtection="0"/>
    <xf numFmtId="0" fontId="28" fillId="10" borderId="6" applyNumberFormat="0" applyAlignment="0" applyProtection="0"/>
    <xf numFmtId="0" fontId="29" fillId="0" borderId="8" applyNumberFormat="0" applyFill="0" applyAlignment="0" applyProtection="0"/>
    <xf numFmtId="0" fontId="30" fillId="11" borderId="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0" fillId="0" borderId="11" applyNumberFormat="0" applyFill="0" applyAlignment="0" applyProtection="0"/>
    <xf numFmtId="0" fontId="33"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33"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33"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33"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33"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33"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8" fillId="0" borderId="0" applyNumberFormat="0" applyFont="0" applyFill="0" applyBorder="0" applyProtection="0">
      <alignment horizontal="left" vertical="center" indent="5"/>
    </xf>
    <xf numFmtId="0" fontId="35" fillId="48"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4" fontId="54" fillId="56" borderId="2">
      <alignment horizontal="right" vertical="center"/>
    </xf>
    <xf numFmtId="4" fontId="54" fillId="56" borderId="2">
      <alignment horizontal="right" vertical="center"/>
    </xf>
    <xf numFmtId="0" fontId="58" fillId="7" borderId="0" applyNumberFormat="0" applyBorder="0" applyAlignment="0" applyProtection="0"/>
    <xf numFmtId="0" fontId="58" fillId="7" borderId="0" applyNumberFormat="0" applyBorder="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28" fillId="10" borderId="6" applyNumberFormat="0" applyAlignment="0" applyProtection="0"/>
    <xf numFmtId="0" fontId="45" fillId="0" borderId="14" applyNumberFormat="0" applyFill="0" applyAlignment="0" applyProtection="0"/>
    <xf numFmtId="0" fontId="38" fillId="58" borderId="15" applyNumberFormat="0" applyAlignment="0" applyProtection="0"/>
    <xf numFmtId="0" fontId="35" fillId="52"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5" borderId="0" applyNumberFormat="0" applyBorder="0" applyAlignment="0" applyProtection="0"/>
    <xf numFmtId="43" fontId="8" fillId="0" borderId="0" applyFont="0" applyFill="0" applyBorder="0" applyAlignment="0" applyProtection="0"/>
    <xf numFmtId="43" fontId="5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6" fillId="0" borderId="0" applyFont="0" applyFill="0" applyBorder="0" applyAlignment="0" applyProtection="0"/>
    <xf numFmtId="43" fontId="8" fillId="0" borderId="0" applyFont="0" applyFill="0" applyBorder="0" applyAlignment="0" applyProtection="0"/>
    <xf numFmtId="0" fontId="52" fillId="0" borderId="0"/>
    <xf numFmtId="0" fontId="56" fillId="0" borderId="16">
      <alignment horizontal="left" vertical="center" wrapText="1" indent="2"/>
    </xf>
    <xf numFmtId="0" fontId="56" fillId="0" borderId="16">
      <alignment horizontal="left" vertical="center" wrapText="1" indent="2"/>
    </xf>
    <xf numFmtId="0"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0" fontId="8"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52" fillId="0" borderId="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4" fontId="56" fillId="0" borderId="0" applyBorder="0">
      <alignment horizontal="right" vertical="center"/>
    </xf>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6" fillId="59" borderId="0" applyNumberFormat="0" applyBorder="0" applyAlignment="0" applyProtection="0"/>
    <xf numFmtId="0" fontId="8" fillId="0" borderId="0"/>
    <xf numFmtId="0" fontId="8" fillId="0" borderId="0"/>
    <xf numFmtId="0" fontId="59" fillId="0" borderId="0"/>
    <xf numFmtId="0" fontId="52" fillId="0" borderId="0"/>
    <xf numFmtId="0" fontId="6" fillId="0" borderId="0"/>
    <xf numFmtId="0" fontId="52" fillId="0" borderId="0"/>
    <xf numFmtId="0" fontId="6" fillId="0" borderId="0"/>
    <xf numFmtId="0" fontId="8" fillId="0" borderId="0"/>
    <xf numFmtId="0" fontId="6"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59" fillId="0" borderId="0"/>
    <xf numFmtId="0" fontId="8" fillId="0" borderId="0"/>
    <xf numFmtId="0" fontId="60" fillId="0" borderId="0"/>
    <xf numFmtId="0" fontId="8" fillId="0" borderId="0"/>
    <xf numFmtId="0" fontId="60" fillId="0" borderId="0"/>
    <xf numFmtId="0" fontId="59" fillId="0" borderId="0"/>
    <xf numFmtId="0" fontId="59" fillId="0" borderId="0"/>
    <xf numFmtId="0" fontId="59" fillId="0" borderId="0"/>
    <xf numFmtId="0" fontId="59" fillId="0" borderId="0"/>
    <xf numFmtId="0" fontId="6" fillId="0" borderId="0"/>
    <xf numFmtId="0" fontId="8" fillId="0" borderId="0"/>
    <xf numFmtId="0" fontId="6" fillId="0" borderId="0"/>
    <xf numFmtId="0" fontId="59" fillId="0" borderId="0"/>
    <xf numFmtId="0" fontId="59" fillId="0" borderId="0"/>
    <xf numFmtId="0" fontId="55" fillId="0" borderId="0"/>
    <xf numFmtId="0" fontId="8" fillId="0" borderId="0"/>
    <xf numFmtId="0" fontId="6" fillId="0" borderId="0"/>
    <xf numFmtId="0" fontId="59" fillId="0" borderId="0"/>
    <xf numFmtId="4" fontId="56" fillId="0" borderId="2" applyFill="0" applyBorder="0" applyProtection="0">
      <alignment horizontal="right" vertical="center"/>
    </xf>
    <xf numFmtId="4" fontId="56" fillId="0" borderId="2" applyFill="0" applyBorder="0" applyProtection="0">
      <alignment horizontal="right" vertical="center"/>
    </xf>
    <xf numFmtId="4" fontId="56" fillId="0" borderId="2" applyFill="0" applyBorder="0" applyProtection="0">
      <alignment horizontal="right" vertical="center"/>
    </xf>
    <xf numFmtId="0" fontId="57" fillId="0" borderId="0" applyNumberFormat="0" applyFill="0" applyBorder="0" applyProtection="0">
      <alignment horizontal="left" vertical="center"/>
    </xf>
    <xf numFmtId="0" fontId="8" fillId="60" borderId="0" applyNumberFormat="0" applyFon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0" fontId="34"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51" fillId="0" borderId="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5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50" fillId="0" borderId="0" applyNumberFormat="0" applyFill="0" applyBorder="0" applyAlignment="0" applyProtection="0"/>
    <xf numFmtId="0" fontId="39" fillId="0" borderId="0" applyNumberFormat="0" applyFill="0" applyBorder="0" applyAlignment="0" applyProtection="0"/>
    <xf numFmtId="0" fontId="48" fillId="0" borderId="0" applyNumberFormat="0" applyFill="0" applyBorder="0" applyAlignment="0" applyProtection="0"/>
    <xf numFmtId="0" fontId="41" fillId="0" borderId="17" applyNumberFormat="0" applyFill="0" applyAlignment="0" applyProtection="0"/>
    <xf numFmtId="0" fontId="41"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0" applyNumberFormat="0" applyFill="0" applyBorder="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36" fillId="39" borderId="0" applyNumberFormat="0" applyBorder="0" applyAlignment="0" applyProtection="0"/>
    <xf numFmtId="0" fontId="40" fillId="40" borderId="0" applyNumberFormat="0" applyBorder="0" applyAlignment="0" applyProtection="0"/>
    <xf numFmtId="4" fontId="56" fillId="0" borderId="0"/>
    <xf numFmtId="0" fontId="61" fillId="8"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3" fillId="36" borderId="0" applyNumberFormat="0" applyBorder="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xf numFmtId="0" fontId="8" fillId="0" borderId="0"/>
    <xf numFmtId="0" fontId="6" fillId="0" borderId="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6" fillId="12" borderId="10" applyNumberFormat="0" applyFon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9" fontId="6" fillId="0" borderId="0" applyFont="0" applyFill="0" applyBorder="0" applyAlignment="0" applyProtection="0"/>
    <xf numFmtId="0" fontId="62" fillId="0" borderId="0" applyNumberFormat="0" applyFill="0" applyBorder="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165" fontId="8" fillId="0" borderId="0" applyFont="0" applyFill="0" applyBorder="0" applyAlignment="0" applyProtection="0"/>
    <xf numFmtId="0" fontId="8" fillId="0" borderId="0"/>
    <xf numFmtId="0" fontId="64" fillId="0" borderId="0" applyNumberFormat="0" applyFill="0" applyBorder="0" applyAlignment="0" applyProtection="0">
      <alignment vertical="top"/>
      <protection locked="0"/>
    </xf>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34" fillId="38"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1" borderId="0" applyNumberFormat="0" applyBorder="0" applyAlignment="0" applyProtection="0"/>
    <xf numFmtId="0" fontId="34" fillId="44"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2"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5" borderId="0" applyNumberFormat="0" applyBorder="0" applyAlignment="0" applyProtection="0"/>
    <xf numFmtId="0" fontId="36" fillId="39" borderId="0" applyNumberFormat="0" applyBorder="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5" fillId="0" borderId="0"/>
    <xf numFmtId="0" fontId="66" fillId="0" borderId="0">
      <alignment horizontal="right"/>
    </xf>
    <xf numFmtId="0" fontId="67" fillId="0" borderId="0"/>
    <xf numFmtId="0" fontId="68" fillId="0" borderId="0"/>
    <xf numFmtId="0" fontId="69" fillId="0" borderId="0"/>
    <xf numFmtId="0" fontId="70" fillId="0" borderId="23" applyNumberFormat="0" applyAlignment="0"/>
    <xf numFmtId="0" fontId="71" fillId="0" borderId="0" applyAlignment="0">
      <alignment horizontal="left"/>
    </xf>
    <xf numFmtId="0" fontId="71" fillId="0" borderId="0">
      <alignment horizontal="right"/>
    </xf>
    <xf numFmtId="170" fontId="71" fillId="0" borderId="0">
      <alignment horizontal="right"/>
    </xf>
    <xf numFmtId="164" fontId="72" fillId="0" borderId="0">
      <alignment horizontal="right"/>
    </xf>
    <xf numFmtId="0" fontId="73" fillId="0" borderId="0"/>
    <xf numFmtId="0" fontId="37" fillId="57" borderId="13" applyNumberFormat="0" applyAlignment="0" applyProtection="0"/>
    <xf numFmtId="0" fontId="38" fillId="58" borderId="15" applyNumberFormat="0" applyAlignment="0" applyProtection="0"/>
    <xf numFmtId="165" fontId="8"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8" fillId="0" borderId="0" applyFont="0" applyFill="0" applyBorder="0" applyAlignment="0" applyProtection="0"/>
    <xf numFmtId="43" fontId="3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39" fillId="0" borderId="0" applyNumberFormat="0" applyFill="0" applyBorder="0" applyAlignment="0" applyProtection="0"/>
    <xf numFmtId="0" fontId="40" fillId="40" borderId="0" applyNumberFormat="0" applyBorder="0" applyAlignment="0" applyProtection="0"/>
    <xf numFmtId="0" fontId="41" fillId="0" borderId="17" applyNumberFormat="0" applyFill="0" applyAlignment="0" applyProtection="0"/>
    <xf numFmtId="0" fontId="42" fillId="0" borderId="18" applyNumberFormat="0" applyFill="0" applyAlignment="0" applyProtection="0"/>
    <xf numFmtId="0" fontId="43" fillId="0" borderId="19" applyNumberFormat="0" applyFill="0" applyAlignment="0" applyProtection="0"/>
    <xf numFmtId="0" fontId="43" fillId="0" borderId="0" applyNumberFormat="0" applyFill="0" applyBorder="0" applyAlignment="0" applyProtection="0"/>
    <xf numFmtId="0" fontId="64" fillId="0" borderId="0" applyNumberFormat="0" applyFill="0" applyBorder="0" applyAlignment="0" applyProtection="0">
      <alignment vertical="top"/>
      <protection locked="0"/>
    </xf>
    <xf numFmtId="43"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2" fillId="0" borderId="0" applyNumberFormat="0" applyFill="0" applyBorder="0" applyAlignment="0" applyProtection="0"/>
    <xf numFmtId="0" fontId="45" fillId="0" borderId="14" applyNumberFormat="0" applyFill="0" applyAlignment="0" applyProtection="0"/>
    <xf numFmtId="0" fontId="46" fillId="59"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75" fillId="0" borderId="0" applyFill="0" applyBorder="0"/>
    <xf numFmtId="0" fontId="63" fillId="0" borderId="0"/>
    <xf numFmtId="0" fontId="6" fillId="0" borderId="0"/>
    <xf numFmtId="0" fontId="75" fillId="0" borderId="0" applyFill="0" applyBorder="0"/>
    <xf numFmtId="0" fontId="6" fillId="0" borderId="0"/>
    <xf numFmtId="0" fontId="8" fillId="0" borderId="0"/>
    <xf numFmtId="0" fontId="6" fillId="0" borderId="0"/>
    <xf numFmtId="0" fontId="6" fillId="0" borderId="0"/>
    <xf numFmtId="0" fontId="76" fillId="0" borderId="0" applyBorder="0">
      <protection locked="0"/>
    </xf>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9" fillId="62" borderId="2" applyNumberFormat="0" applyProtection="0">
      <alignment horizontal="right"/>
    </xf>
    <xf numFmtId="1" fontId="8" fillId="0" borderId="2" applyFill="0" applyProtection="0">
      <alignment horizontal="right" vertical="top" wrapText="1"/>
    </xf>
    <xf numFmtId="0" fontId="8" fillId="0" borderId="2" applyFill="0" applyProtection="0">
      <alignment horizontal="right" vertical="top" wrapText="1"/>
    </xf>
    <xf numFmtId="0" fontId="20" fillId="0" borderId="0" applyNumberFormat="0" applyFill="0" applyBorder="0" applyAlignment="0" applyProtection="0"/>
    <xf numFmtId="0" fontId="48" fillId="0" borderId="0" applyNumberFormat="0" applyFill="0" applyBorder="0" applyAlignment="0" applyProtection="0"/>
    <xf numFmtId="0" fontId="49" fillId="0" borderId="22" applyNumberFormat="0" applyFill="0" applyAlignment="0" applyProtection="0"/>
    <xf numFmtId="0" fontId="50" fillId="0" borderId="0" applyNumberFormat="0" applyFill="0" applyBorder="0" applyAlignment="0" applyProtection="0"/>
    <xf numFmtId="0" fontId="77" fillId="0" borderId="24" applyNumberFormat="0">
      <alignment vertical="center"/>
    </xf>
    <xf numFmtId="171" fontId="78" fillId="0" borderId="24">
      <alignment horizontal="right" vertical="center"/>
    </xf>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3" fillId="36" borderId="0" applyNumberFormat="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8"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0" fontId="44" fillId="43" borderId="13" applyNumberFormat="0" applyAlignment="0" applyProtection="0"/>
    <xf numFmtId="0" fontId="30" fillId="11" borderId="9" applyNumberFormat="0" applyAlignment="0" applyProtection="0"/>
    <xf numFmtId="0" fontId="33" fillId="13" borderId="0" applyNumberFormat="0" applyBorder="0" applyAlignment="0" applyProtection="0"/>
    <xf numFmtId="0" fontId="33" fillId="17" borderId="0" applyNumberFormat="0" applyBorder="0" applyAlignment="0" applyProtection="0"/>
    <xf numFmtId="0" fontId="33" fillId="21" borderId="0" applyNumberFormat="0" applyBorder="0" applyAlignment="0" applyProtection="0"/>
    <xf numFmtId="0" fontId="33" fillId="25" borderId="0" applyNumberFormat="0" applyBorder="0" applyAlignment="0" applyProtection="0"/>
    <xf numFmtId="0" fontId="33" fillId="29" borderId="0" applyNumberFormat="0" applyBorder="0" applyAlignment="0" applyProtection="0"/>
    <xf numFmtId="0" fontId="33" fillId="33" borderId="0" applyNumberFormat="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xf numFmtId="0" fontId="8" fillId="0" borderId="0"/>
    <xf numFmtId="0" fontId="8"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9" fillId="0" borderId="0"/>
    <xf numFmtId="0" fontId="5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0"/>
    <xf numFmtId="0" fontId="6" fillId="0" borderId="0"/>
    <xf numFmtId="0" fontId="55"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55" fillId="61" borderId="20" applyNumberFormat="0" applyFont="0" applyAlignment="0" applyProtection="0"/>
    <xf numFmtId="0" fontId="8" fillId="61" borderId="2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0" fontId="47" fillId="57" borderId="21" applyNumberFormat="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6" fillId="0" borderId="0" applyFont="0" applyFill="0" applyBorder="0" applyAlignment="0" applyProtection="0"/>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49" fillId="0" borderId="22" applyNumberFormat="0" applyFill="0" applyAlignment="0" applyProtection="0"/>
    <xf numFmtId="0" fontId="49" fillId="0" borderId="22" applyNumberFormat="0" applyFill="0" applyAlignment="0" applyProtection="0"/>
    <xf numFmtId="0" fontId="5" fillId="0" borderId="0"/>
    <xf numFmtId="0" fontId="4" fillId="30" borderId="0" applyNumberFormat="0" applyBorder="0" applyAlignment="0" applyProtection="0"/>
    <xf numFmtId="0" fontId="4" fillId="0" borderId="0"/>
    <xf numFmtId="0" fontId="3" fillId="0" borderId="0"/>
    <xf numFmtId="0" fontId="8" fillId="0" borderId="0"/>
    <xf numFmtId="0" fontId="8" fillId="0" borderId="0"/>
    <xf numFmtId="0" fontId="89" fillId="0" borderId="0"/>
    <xf numFmtId="0" fontId="92" fillId="0" borderId="0" applyNumberFormat="0" applyFill="0" applyBorder="0" applyAlignment="0" applyProtection="0"/>
    <xf numFmtId="0" fontId="2" fillId="0" borderId="0"/>
    <xf numFmtId="0" fontId="2" fillId="14" borderId="0" applyNumberFormat="0" applyBorder="0" applyAlignment="0" applyProtection="0"/>
    <xf numFmtId="0" fontId="22" fillId="72" borderId="4" applyAlignment="0" applyProtection="0"/>
  </cellStyleXfs>
  <cellXfs count="160">
    <xf numFmtId="0" fontId="0" fillId="0" borderId="0" xfId="0"/>
    <xf numFmtId="0" fontId="8" fillId="0" borderId="0" xfId="0" applyFont="1"/>
    <xf numFmtId="0" fontId="8" fillId="2" borderId="1" xfId="0" applyFont="1" applyFill="1" applyBorder="1" applyAlignment="1">
      <alignment horizontal="center" wrapText="1"/>
    </xf>
    <xf numFmtId="0" fontId="0" fillId="0" borderId="0" xfId="0" applyAlignment="1">
      <alignment vertical="center"/>
    </xf>
    <xf numFmtId="0" fontId="7" fillId="3" borderId="0" xfId="1" applyFont="1" applyFill="1" applyAlignment="1">
      <alignment vertical="center"/>
    </xf>
    <xf numFmtId="0" fontId="7" fillId="4" borderId="0" xfId="1" applyFont="1" applyFill="1" applyAlignment="1">
      <alignment vertical="center"/>
    </xf>
    <xf numFmtId="0" fontId="7" fillId="0" borderId="0" xfId="2"/>
    <xf numFmtId="0" fontId="11" fillId="4" borderId="0" xfId="1" applyFont="1" applyFill="1" applyAlignment="1">
      <alignment vertical="center"/>
    </xf>
    <xf numFmtId="0" fontId="12" fillId="4" borderId="0" xfId="1" applyFont="1" applyFill="1" applyAlignment="1">
      <alignment vertical="center"/>
    </xf>
    <xf numFmtId="0" fontId="7" fillId="5" borderId="0" xfId="1" applyFont="1" applyFill="1" applyAlignment="1">
      <alignment vertical="center"/>
    </xf>
    <xf numFmtId="0" fontId="13" fillId="4" borderId="0" xfId="1" applyFont="1" applyFill="1" applyAlignment="1">
      <alignment vertical="center"/>
    </xf>
    <xf numFmtId="0" fontId="14" fillId="4" borderId="0" xfId="1" applyFont="1" applyFill="1" applyAlignment="1">
      <alignment vertical="center"/>
    </xf>
    <xf numFmtId="0" fontId="15" fillId="3"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6" fillId="3" borderId="0" xfId="1" applyFont="1" applyFill="1" applyAlignment="1">
      <alignment vertical="center"/>
    </xf>
    <xf numFmtId="164" fontId="16" fillId="3" borderId="0" xfId="1" applyNumberFormat="1" applyFont="1" applyFill="1" applyAlignment="1">
      <alignment horizontal="left" vertical="center"/>
    </xf>
    <xf numFmtId="0" fontId="18" fillId="4" borderId="0" xfId="1" applyFont="1" applyFill="1" applyAlignment="1">
      <alignment vertical="center"/>
    </xf>
    <xf numFmtId="0" fontId="19" fillId="3" borderId="0" xfId="1" applyFont="1" applyFill="1" applyAlignment="1">
      <alignment vertical="center"/>
    </xf>
    <xf numFmtId="0" fontId="12"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3" fillId="13" borderId="0" xfId="18" applyAlignment="1">
      <alignment horizontal="left"/>
    </xf>
    <xf numFmtId="0" fontId="13" fillId="64" borderId="1" xfId="2867" applyFont="1" applyFill="1" applyBorder="1" applyAlignment="1">
      <alignment vertical="center"/>
    </xf>
    <xf numFmtId="0" fontId="81" fillId="0" borderId="0" xfId="0" applyFont="1"/>
    <xf numFmtId="2" fontId="0" fillId="0" borderId="0" xfId="0" applyNumberFormat="1"/>
    <xf numFmtId="0" fontId="13" fillId="64" borderId="0" xfId="2867" applyFont="1" applyFill="1" applyBorder="1" applyAlignment="1">
      <alignment vertical="center"/>
    </xf>
    <xf numFmtId="0" fontId="0" fillId="0" borderId="0" xfId="0"/>
    <xf numFmtId="0" fontId="83" fillId="0" borderId="0" xfId="0" applyFont="1" applyAlignment="1">
      <alignment horizontal="left"/>
    </xf>
    <xf numFmtId="0" fontId="9" fillId="65" borderId="25" xfId="0" applyFont="1" applyFill="1" applyBorder="1" applyAlignment="1">
      <alignment horizontal="left"/>
    </xf>
    <xf numFmtId="0" fontId="9" fillId="65" borderId="26" xfId="0" applyFont="1" applyFill="1" applyBorder="1" applyAlignment="1">
      <alignment horizontal="left"/>
    </xf>
    <xf numFmtId="0" fontId="84" fillId="30" borderId="1" xfId="2868" applyFont="1" applyBorder="1" applyAlignment="1">
      <alignment horizontal="left" wrapText="1"/>
    </xf>
    <xf numFmtId="0" fontId="84" fillId="30" borderId="25" xfId="2868" applyFont="1" applyBorder="1" applyAlignment="1">
      <alignment horizontal="left" wrapText="1"/>
    </xf>
    <xf numFmtId="172" fontId="0" fillId="0" borderId="0" xfId="0" applyNumberFormat="1" applyAlignment="1">
      <alignment horizontal="left" vertical="center"/>
    </xf>
    <xf numFmtId="0" fontId="84" fillId="30" borderId="25" xfId="2868" applyFont="1" applyBorder="1" applyAlignment="1">
      <alignment horizontal="center" wrapText="1"/>
    </xf>
    <xf numFmtId="0" fontId="0" fillId="0" borderId="0" xfId="0"/>
    <xf numFmtId="172" fontId="83" fillId="0" borderId="0" xfId="0" applyNumberFormat="1" applyFont="1"/>
    <xf numFmtId="172" fontId="0" fillId="0" borderId="0" xfId="0" applyNumberFormat="1"/>
    <xf numFmtId="172" fontId="9" fillId="65" borderId="25" xfId="0" applyNumberFormat="1" applyFont="1" applyFill="1" applyBorder="1" applyAlignment="1">
      <alignment horizontal="left"/>
    </xf>
    <xf numFmtId="172" fontId="84" fillId="30" borderId="1" xfId="2868" applyNumberFormat="1" applyFont="1" applyBorder="1" applyAlignment="1">
      <alignment horizontal="left" wrapText="1"/>
    </xf>
    <xf numFmtId="172" fontId="84" fillId="30" borderId="1" xfId="2868" applyNumberFormat="1" applyFont="1" applyBorder="1" applyAlignment="1">
      <alignment horizontal="center" wrapText="1"/>
    </xf>
    <xf numFmtId="0" fontId="0" fillId="0" borderId="0" xfId="0"/>
    <xf numFmtId="172" fontId="82" fillId="0" borderId="0" xfId="0" applyNumberFormat="1" applyFont="1"/>
    <xf numFmtId="172" fontId="82"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8" fillId="0" borderId="0" xfId="0" applyNumberFormat="1" applyFont="1" applyFill="1" applyBorder="1" applyAlignment="1">
      <alignment horizontal="left"/>
    </xf>
    <xf numFmtId="0" fontId="8" fillId="0" borderId="0" xfId="0" applyFont="1" applyFill="1" applyBorder="1" applyAlignment="1">
      <alignment horizontal="left"/>
    </xf>
    <xf numFmtId="0" fontId="82" fillId="0" borderId="0" xfId="0" applyFont="1" applyFill="1" applyBorder="1" applyAlignment="1">
      <alignment horizontal="left"/>
    </xf>
    <xf numFmtId="0" fontId="8" fillId="0" borderId="0" xfId="0" applyFont="1" applyBorder="1" applyAlignment="1">
      <alignment horizontal="left"/>
    </xf>
    <xf numFmtId="0" fontId="0" fillId="0" borderId="0" xfId="0" applyAlignment="1">
      <alignment horizontal="right"/>
    </xf>
    <xf numFmtId="0" fontId="8" fillId="0" borderId="0" xfId="0" applyFont="1" applyAlignment="1">
      <alignment vertical="center"/>
    </xf>
    <xf numFmtId="0" fontId="8" fillId="0" borderId="2" xfId="0" applyFont="1" applyBorder="1" applyAlignment="1">
      <alignment vertical="center"/>
    </xf>
    <xf numFmtId="0" fontId="82" fillId="0" borderId="0" xfId="0" applyFont="1"/>
    <xf numFmtId="0" fontId="9" fillId="0" borderId="2" xfId="0" applyFont="1" applyBorder="1" applyAlignment="1">
      <alignment horizontal="right"/>
    </xf>
    <xf numFmtId="172" fontId="8" fillId="0" borderId="0" xfId="0" applyNumberFormat="1" applyFont="1" applyAlignment="1">
      <alignment horizontal="left" vertical="center"/>
    </xf>
    <xf numFmtId="0" fontId="0" fillId="66" borderId="0" xfId="0" applyFill="1" applyBorder="1" applyAlignment="1">
      <alignment horizontal="left" vertical="center"/>
    </xf>
    <xf numFmtId="0" fontId="3" fillId="0" borderId="0" xfId="2870"/>
    <xf numFmtId="0" fontId="8" fillId="0" borderId="0" xfId="2871"/>
    <xf numFmtId="0" fontId="83" fillId="0" borderId="0" xfId="2871" applyFont="1" applyAlignment="1">
      <alignment vertical="center"/>
    </xf>
    <xf numFmtId="172" fontId="9" fillId="65" borderId="26" xfId="2871" applyNumberFormat="1" applyFont="1" applyFill="1" applyBorder="1"/>
    <xf numFmtId="0" fontId="86" fillId="2" borderId="28" xfId="2871" applyFont="1" applyFill="1" applyBorder="1" applyAlignment="1">
      <alignment horizontal="left" vertical="top" wrapText="1"/>
    </xf>
    <xf numFmtId="0" fontId="86" fillId="67" borderId="29" xfId="2871" applyFont="1" applyFill="1" applyBorder="1" applyAlignment="1">
      <alignment horizontal="left"/>
    </xf>
    <xf numFmtId="0" fontId="16" fillId="3" borderId="30" xfId="2871" applyFont="1" applyFill="1" applyBorder="1"/>
    <xf numFmtId="0" fontId="16" fillId="3" borderId="26" xfId="2871" applyFont="1" applyFill="1" applyBorder="1"/>
    <xf numFmtId="2" fontId="8" fillId="3" borderId="26" xfId="2871" applyNumberFormat="1" applyFill="1" applyBorder="1"/>
    <xf numFmtId="2" fontId="16" fillId="3" borderId="30" xfId="2871" applyNumberFormat="1" applyFont="1" applyFill="1" applyBorder="1"/>
    <xf numFmtId="2" fontId="16" fillId="3" borderId="26" xfId="2871" applyNumberFormat="1" applyFont="1" applyFill="1" applyBorder="1"/>
    <xf numFmtId="173" fontId="16" fillId="3" borderId="26" xfId="2871" applyNumberFormat="1" applyFont="1" applyFill="1" applyBorder="1"/>
    <xf numFmtId="164" fontId="16" fillId="3" borderId="26" xfId="2871" applyNumberFormat="1" applyFont="1" applyFill="1" applyBorder="1"/>
    <xf numFmtId="2" fontId="16" fillId="3" borderId="30" xfId="2872" applyNumberFormat="1" applyFont="1" applyFill="1" applyBorder="1"/>
    <xf numFmtId="2" fontId="16" fillId="3" borderId="0" xfId="2871" applyNumberFormat="1" applyFont="1" applyFill="1"/>
    <xf numFmtId="0" fontId="16" fillId="4" borderId="27" xfId="2871" applyFont="1" applyFill="1" applyBorder="1"/>
    <xf numFmtId="174" fontId="16" fillId="4" borderId="27" xfId="2871" applyNumberFormat="1" applyFont="1" applyFill="1" applyBorder="1"/>
    <xf numFmtId="1" fontId="16" fillId="4" borderId="27" xfId="2871" applyNumberFormat="1" applyFont="1" applyFill="1" applyBorder="1"/>
    <xf numFmtId="2" fontId="16" fillId="4" borderId="27" xfId="2871" applyNumberFormat="1" applyFont="1" applyFill="1" applyBorder="1"/>
    <xf numFmtId="2" fontId="16" fillId="4" borderId="27" xfId="2872" applyNumberFormat="1" applyFont="1" applyFill="1" applyBorder="1"/>
    <xf numFmtId="164" fontId="16" fillId="4" borderId="27" xfId="2871" applyNumberFormat="1" applyFont="1" applyFill="1" applyBorder="1"/>
    <xf numFmtId="2" fontId="16" fillId="4" borderId="0" xfId="2871" applyNumberFormat="1" applyFont="1" applyFill="1"/>
    <xf numFmtId="0" fontId="16" fillId="0" borderId="0" xfId="2871" applyFont="1"/>
    <xf numFmtId="174" fontId="16" fillId="0" borderId="0" xfId="2871" applyNumberFormat="1" applyFont="1"/>
    <xf numFmtId="1" fontId="16" fillId="0" borderId="0" xfId="2871" applyNumberFormat="1" applyFont="1"/>
    <xf numFmtId="164" fontId="16" fillId="0" borderId="0" xfId="2871" applyNumberFormat="1" applyFont="1"/>
    <xf numFmtId="0" fontId="89" fillId="0" borderId="0" xfId="2873"/>
    <xf numFmtId="0" fontId="90" fillId="0" borderId="0" xfId="2873" applyFont="1"/>
    <xf numFmtId="0" fontId="89" fillId="0" borderId="0" xfId="2873" applyAlignment="1">
      <alignment horizontal="center"/>
    </xf>
    <xf numFmtId="9" fontId="89" fillId="0" borderId="0" xfId="2873" applyNumberFormat="1" applyAlignment="1">
      <alignment horizontal="center"/>
    </xf>
    <xf numFmtId="9" fontId="89" fillId="0" borderId="0" xfId="2873" applyNumberFormat="1"/>
    <xf numFmtId="0" fontId="90" fillId="68" borderId="0" xfId="2873" applyFont="1" applyFill="1" applyAlignment="1">
      <alignment horizontal="center"/>
    </xf>
    <xf numFmtId="0" fontId="91" fillId="68" borderId="0" xfId="2873" applyFont="1" applyFill="1"/>
    <xf numFmtId="0" fontId="90" fillId="68" borderId="0" xfId="2873" applyFont="1" applyFill="1"/>
    <xf numFmtId="0" fontId="81" fillId="67" borderId="1" xfId="2871" applyFont="1" applyFill="1" applyBorder="1" applyAlignment="1">
      <alignment horizontal="right"/>
    </xf>
    <xf numFmtId="0" fontId="2" fillId="0" borderId="0" xfId="2875"/>
    <xf numFmtId="0" fontId="2" fillId="3" borderId="0" xfId="2875" applyFill="1"/>
    <xf numFmtId="1" fontId="16" fillId="69" borderId="2" xfId="1" applyNumberFormat="1" applyFont="1" applyFill="1" applyBorder="1" applyAlignment="1">
      <alignment horizontal="center"/>
    </xf>
    <xf numFmtId="1" fontId="16" fillId="69" borderId="31" xfId="1" applyNumberFormat="1" applyFont="1" applyFill="1" applyBorder="1" applyAlignment="1">
      <alignment horizontal="center"/>
    </xf>
    <xf numFmtId="0" fontId="16" fillId="69" borderId="26" xfId="1" applyFont="1" applyFill="1" applyBorder="1" applyAlignment="1">
      <alignment horizontal="center"/>
    </xf>
    <xf numFmtId="0" fontId="16" fillId="69" borderId="26" xfId="1" applyFont="1" applyFill="1" applyBorder="1"/>
    <xf numFmtId="0" fontId="16" fillId="69" borderId="32" xfId="1" applyFont="1" applyFill="1" applyBorder="1"/>
    <xf numFmtId="1" fontId="16" fillId="70" borderId="2" xfId="1" applyNumberFormat="1" applyFont="1" applyFill="1" applyBorder="1" applyAlignment="1">
      <alignment horizontal="center"/>
    </xf>
    <xf numFmtId="0" fontId="93" fillId="70" borderId="26" xfId="1" applyFont="1" applyFill="1" applyBorder="1" applyAlignment="1">
      <alignment horizontal="center" vertical="center"/>
    </xf>
    <xf numFmtId="0" fontId="93" fillId="70" borderId="26" xfId="1" applyFont="1" applyFill="1" applyBorder="1" applyAlignment="1">
      <alignment vertical="center"/>
    </xf>
    <xf numFmtId="0" fontId="93" fillId="70" borderId="32" xfId="1" applyFont="1" applyFill="1" applyBorder="1" applyAlignment="1">
      <alignment vertical="center"/>
    </xf>
    <xf numFmtId="1" fontId="16" fillId="71" borderId="2" xfId="1" applyNumberFormat="1" applyFont="1" applyFill="1" applyBorder="1" applyAlignment="1">
      <alignment horizontal="center"/>
    </xf>
    <xf numFmtId="0" fontId="93" fillId="71" borderId="33" xfId="1" applyFont="1" applyFill="1" applyBorder="1" applyAlignment="1">
      <alignment horizontal="center" vertical="center"/>
    </xf>
    <xf numFmtId="0" fontId="93" fillId="71" borderId="33" xfId="1" applyFont="1" applyFill="1" applyBorder="1" applyAlignment="1">
      <alignment vertical="center"/>
    </xf>
    <xf numFmtId="0" fontId="93" fillId="71" borderId="34" xfId="1" applyFont="1" applyFill="1" applyBorder="1" applyAlignment="1">
      <alignment vertical="center"/>
    </xf>
    <xf numFmtId="0" fontId="93" fillId="71" borderId="26" xfId="1" applyFont="1" applyFill="1" applyBorder="1" applyAlignment="1">
      <alignment horizontal="center" vertical="center"/>
    </xf>
    <xf numFmtId="0" fontId="93" fillId="71" borderId="26" xfId="1" applyFont="1" applyFill="1" applyBorder="1" applyAlignment="1">
      <alignment vertical="center"/>
    </xf>
    <xf numFmtId="0" fontId="93" fillId="71" borderId="32" xfId="1" applyFont="1" applyFill="1" applyBorder="1" applyAlignment="1">
      <alignment vertical="center"/>
    </xf>
    <xf numFmtId="0" fontId="93" fillId="71" borderId="0" xfId="1" applyFont="1" applyFill="1" applyAlignment="1">
      <alignment horizontal="center" vertical="center"/>
    </xf>
    <xf numFmtId="0" fontId="93" fillId="71" borderId="0" xfId="1" applyFont="1" applyFill="1" applyAlignment="1">
      <alignment vertical="center"/>
    </xf>
    <xf numFmtId="0" fontId="93" fillId="71" borderId="35" xfId="1" applyFont="1" applyFill="1" applyBorder="1" applyAlignment="1">
      <alignment vertical="center"/>
    </xf>
    <xf numFmtId="0" fontId="93" fillId="71" borderId="30" xfId="1" applyFont="1" applyFill="1" applyBorder="1" applyAlignment="1">
      <alignment horizontal="center" vertical="center"/>
    </xf>
    <xf numFmtId="0" fontId="93" fillId="71" borderId="30" xfId="1" applyFont="1" applyFill="1" applyBorder="1" applyAlignment="1">
      <alignment vertical="center"/>
    </xf>
    <xf numFmtId="0" fontId="93" fillId="71" borderId="36" xfId="1" applyFont="1" applyFill="1" applyBorder="1" applyAlignment="1">
      <alignment horizontal="center" vertical="center"/>
    </xf>
    <xf numFmtId="0" fontId="13" fillId="3" borderId="2" xfId="1" applyFont="1" applyFill="1" applyBorder="1" applyAlignment="1">
      <alignment horizontal="center" vertical="center" wrapText="1"/>
    </xf>
    <xf numFmtId="0" fontId="94" fillId="3" borderId="26" xfId="1" applyFont="1" applyFill="1" applyBorder="1" applyAlignment="1">
      <alignment horizontal="center" vertical="center" wrapText="1"/>
    </xf>
    <xf numFmtId="0" fontId="94" fillId="3" borderId="26" xfId="1" applyFont="1" applyFill="1" applyBorder="1" applyAlignment="1">
      <alignment horizontal="center" vertical="center"/>
    </xf>
    <xf numFmtId="0" fontId="94" fillId="3" borderId="32" xfId="1" applyFont="1" applyFill="1" applyBorder="1" applyAlignment="1">
      <alignment horizontal="center" vertical="center"/>
    </xf>
    <xf numFmtId="0" fontId="2" fillId="3" borderId="0" xfId="2875" applyFill="1" applyAlignment="1">
      <alignment horizontal="left" wrapText="1"/>
    </xf>
    <xf numFmtId="0" fontId="22" fillId="3" borderId="4" xfId="5" applyFill="1"/>
    <xf numFmtId="0" fontId="2" fillId="14" borderId="0" xfId="2876"/>
    <xf numFmtId="0" fontId="96" fillId="14" borderId="0" xfId="2876" applyFont="1"/>
    <xf numFmtId="0" fontId="22" fillId="72" borderId="4" xfId="2877"/>
    <xf numFmtId="0" fontId="92" fillId="0" borderId="0" xfId="2874"/>
    <xf numFmtId="0" fontId="0" fillId="0" borderId="2" xfId="0" applyBorder="1" applyAlignment="1">
      <alignment horizontal="center"/>
    </xf>
    <xf numFmtId="173" fontId="3" fillId="4" borderId="27" xfId="2870" applyNumberFormat="1" applyFill="1" applyBorder="1"/>
    <xf numFmtId="2" fontId="16" fillId="3" borderId="33" xfId="2872" applyNumberFormat="1" applyFont="1" applyFill="1" applyBorder="1"/>
    <xf numFmtId="172" fontId="97" fillId="0" borderId="0" xfId="0" applyNumberFormat="1" applyFont="1" applyAlignment="1">
      <alignment vertical="center"/>
    </xf>
    <xf numFmtId="172" fontId="98" fillId="65" borderId="26" xfId="0" applyNumberFormat="1" applyFont="1" applyFill="1" applyBorder="1" applyAlignment="1">
      <alignment vertical="center"/>
    </xf>
    <xf numFmtId="172" fontId="81" fillId="2" borderId="28" xfId="0" applyNumberFormat="1" applyFont="1" applyFill="1" applyBorder="1" applyAlignment="1">
      <alignment horizontal="left" vertical="center" wrapText="1"/>
    </xf>
    <xf numFmtId="0" fontId="1" fillId="0" borderId="0" xfId="2875" applyFont="1"/>
    <xf numFmtId="0" fontId="2" fillId="73" borderId="0" xfId="2875" applyFill="1"/>
    <xf numFmtId="0" fontId="1" fillId="73" borderId="0" xfId="2875" applyFont="1" applyFill="1"/>
    <xf numFmtId="0" fontId="1" fillId="3" borderId="0" xfId="2875" applyFont="1" applyFill="1"/>
    <xf numFmtId="0" fontId="2" fillId="0" borderId="0" xfId="2875" applyAlignment="1">
      <alignment horizontal="center"/>
    </xf>
    <xf numFmtId="0" fontId="104" fillId="0" borderId="0" xfId="0" applyFont="1" applyAlignment="1">
      <alignment horizontal="center" vertical="center"/>
    </xf>
    <xf numFmtId="0" fontId="103" fillId="0" borderId="0" xfId="0" applyFont="1" applyAlignment="1">
      <alignment horizontal="center" vertical="center" wrapText="1"/>
    </xf>
    <xf numFmtId="0" fontId="102" fillId="0" borderId="0" xfId="0" applyFont="1" applyAlignment="1">
      <alignment vertical="center" wrapText="1"/>
    </xf>
    <xf numFmtId="3" fontId="102" fillId="0" borderId="0" xfId="0" applyNumberFormat="1" applyFont="1" applyAlignment="1">
      <alignment vertical="center" wrapText="1"/>
    </xf>
    <xf numFmtId="0" fontId="10"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38" xfId="0" applyBorder="1" applyAlignment="1">
      <alignment horizontal="center"/>
    </xf>
    <xf numFmtId="164" fontId="0" fillId="0" borderId="38" xfId="0" applyNumberFormat="1" applyBorder="1" applyAlignment="1">
      <alignment horizontal="center"/>
    </xf>
    <xf numFmtId="0" fontId="10" fillId="0" borderId="31" xfId="0" applyFont="1" applyBorder="1" applyAlignment="1">
      <alignment horizontal="center"/>
    </xf>
    <xf numFmtId="164" fontId="10" fillId="0" borderId="31" xfId="0" applyNumberFormat="1" applyFont="1" applyBorder="1" applyAlignment="1">
      <alignment horizontal="center"/>
    </xf>
    <xf numFmtId="174" fontId="16" fillId="66" borderId="27" xfId="2871" applyNumberFormat="1" applyFont="1" applyFill="1" applyBorder="1"/>
    <xf numFmtId="0" fontId="16" fillId="3" borderId="0" xfId="1" applyFont="1" applyFill="1" applyAlignment="1">
      <alignment vertical="center"/>
    </xf>
    <xf numFmtId="0" fontId="11" fillId="3" borderId="0" xfId="1" applyFont="1" applyFill="1" applyAlignment="1">
      <alignment horizontal="center" vertical="center"/>
    </xf>
    <xf numFmtId="0" fontId="12" fillId="3" borderId="0" xfId="3" applyFill="1" applyAlignment="1">
      <alignment vertical="center"/>
    </xf>
    <xf numFmtId="0" fontId="8" fillId="0" borderId="2" xfId="0" applyFont="1" applyBorder="1" applyAlignment="1">
      <alignment horizontal="center"/>
    </xf>
    <xf numFmtId="0" fontId="0" fillId="0" borderId="2" xfId="0" applyBorder="1" applyAlignment="1">
      <alignment horizontal="center"/>
    </xf>
    <xf numFmtId="0" fontId="8" fillId="0" borderId="2" xfId="0" applyFont="1" applyBorder="1" applyAlignment="1">
      <alignment horizontal="center" vertical="center"/>
    </xf>
    <xf numFmtId="0" fontId="104" fillId="0" borderId="0" xfId="0" applyFont="1" applyAlignment="1">
      <alignment horizontal="center" vertical="center"/>
    </xf>
    <xf numFmtId="0" fontId="95" fillId="3" borderId="37" xfId="2875" applyFont="1" applyFill="1" applyBorder="1" applyAlignment="1">
      <alignment horizontal="left" vertical="center" wrapText="1"/>
    </xf>
    <xf numFmtId="0" fontId="2" fillId="3" borderId="0" xfId="2875" applyFill="1" applyAlignment="1">
      <alignment horizontal="left" wrapText="1"/>
    </xf>
    <xf numFmtId="0" fontId="90" fillId="68" borderId="0" xfId="2873" applyFont="1" applyFill="1" applyAlignment="1">
      <alignment horizontal="center"/>
    </xf>
  </cellXfs>
  <cellStyles count="2878">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22-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8" Type="http://schemas.openxmlformats.org/officeDocument/2006/relationships/image" Target="../media/image13.emf"/><Relationship Id="rId3" Type="http://schemas.openxmlformats.org/officeDocument/2006/relationships/image" Target="../media/image8.emf"/><Relationship Id="rId7" Type="http://schemas.openxmlformats.org/officeDocument/2006/relationships/image" Target="../media/image12.emf"/><Relationship Id="rId2" Type="http://schemas.openxmlformats.org/officeDocument/2006/relationships/image" Target="../media/image7.emf"/><Relationship Id="rId1" Type="http://schemas.openxmlformats.org/officeDocument/2006/relationships/image" Target="../media/image14.png"/><Relationship Id="rId6" Type="http://schemas.openxmlformats.org/officeDocument/2006/relationships/image" Target="../media/image11.emf"/><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52A5B3EF-AF4B-4117-98E2-0F2043AD12B8}"/>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F753B720-AC45-4100-8165-3E46A19FA9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2524EC2B-932C-49D8-AA8F-D9BDE80033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62F091C8-A0D3-4B88-8149-E017CD983A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14A03EE1-5BBC-458F-BB20-99FF53FF110D}"/>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2FDD0B45-70FC-4F83-84ED-61AF5BA22B59}"/>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14</xdr:col>
          <xdr:colOff>97878</xdr:colOff>
          <xdr:row>23</xdr:row>
          <xdr:rowOff>148459</xdr:rowOff>
        </xdr:to>
        <xdr:sp macro="" textlink="">
          <xdr:nvSpPr>
            <xdr:cNvPr id="6175" name="Control 31" hidden="1">
              <a:extLst>
                <a:ext uri="{63B3BB69-23CF-44E3-9099-C40C66FF867C}">
                  <a14:compatExt spid="_x0000_s6175"/>
                </a:ext>
                <a:ext uri="{FF2B5EF4-FFF2-40B4-BE49-F238E27FC236}">
                  <a16:creationId xmlns:a16="http://schemas.microsoft.com/office/drawing/2014/main" id="{00000000-0008-0000-0500-00001F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14</xdr:col>
          <xdr:colOff>97878</xdr:colOff>
          <xdr:row>23</xdr:row>
          <xdr:rowOff>148459</xdr:rowOff>
        </xdr:to>
        <xdr:sp macro="" textlink="">
          <xdr:nvSpPr>
            <xdr:cNvPr id="6176" name="Control 32" hidden="1">
              <a:extLst>
                <a:ext uri="{63B3BB69-23CF-44E3-9099-C40C66FF867C}">
                  <a14:compatExt spid="_x0000_s6176"/>
                </a:ext>
                <a:ext uri="{FF2B5EF4-FFF2-40B4-BE49-F238E27FC236}">
                  <a16:creationId xmlns:a16="http://schemas.microsoft.com/office/drawing/2014/main" id="{00000000-0008-0000-0500-000020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16</xdr:col>
          <xdr:colOff>47625</xdr:colOff>
          <xdr:row>23</xdr:row>
          <xdr:rowOff>148459</xdr:rowOff>
        </xdr:to>
        <xdr:sp macro="" textlink="">
          <xdr:nvSpPr>
            <xdr:cNvPr id="6177" name="Control 33" hidden="1">
              <a:extLst>
                <a:ext uri="{63B3BB69-23CF-44E3-9099-C40C66FF867C}">
                  <a14:compatExt spid="_x0000_s6177"/>
                </a:ext>
                <a:ext uri="{FF2B5EF4-FFF2-40B4-BE49-F238E27FC236}">
                  <a16:creationId xmlns:a16="http://schemas.microsoft.com/office/drawing/2014/main" id="{00000000-0008-0000-0500-00002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15</xdr:col>
          <xdr:colOff>48939</xdr:colOff>
          <xdr:row>23</xdr:row>
          <xdr:rowOff>148459</xdr:rowOff>
        </xdr:to>
        <xdr:sp macro="" textlink="">
          <xdr:nvSpPr>
            <xdr:cNvPr id="6178" name="Control 34" hidden="1">
              <a:extLst>
                <a:ext uri="{63B3BB69-23CF-44E3-9099-C40C66FF867C}">
                  <a14:compatExt spid="_x0000_s6178"/>
                </a:ext>
                <a:ext uri="{FF2B5EF4-FFF2-40B4-BE49-F238E27FC236}">
                  <a16:creationId xmlns:a16="http://schemas.microsoft.com/office/drawing/2014/main" id="{00000000-0008-0000-0500-000022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12</xdr:col>
          <xdr:colOff>367205</xdr:colOff>
          <xdr:row>24</xdr:row>
          <xdr:rowOff>15109</xdr:rowOff>
        </xdr:to>
        <xdr:sp macro="" textlink="">
          <xdr:nvSpPr>
            <xdr:cNvPr id="6179" name="Control 35" hidden="1">
              <a:extLst>
                <a:ext uri="{63B3BB69-23CF-44E3-9099-C40C66FF867C}">
                  <a14:compatExt spid="_x0000_s6179"/>
                </a:ext>
                <a:ext uri="{FF2B5EF4-FFF2-40B4-BE49-F238E27FC236}">
                  <a16:creationId xmlns:a16="http://schemas.microsoft.com/office/drawing/2014/main" id="{00000000-0008-0000-0500-000023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12</xdr:col>
          <xdr:colOff>367205</xdr:colOff>
          <xdr:row>24</xdr:row>
          <xdr:rowOff>15109</xdr:rowOff>
        </xdr:to>
        <xdr:sp macro="" textlink="">
          <xdr:nvSpPr>
            <xdr:cNvPr id="6180" name="Control 36" hidden="1">
              <a:extLst>
                <a:ext uri="{63B3BB69-23CF-44E3-9099-C40C66FF867C}">
                  <a14:compatExt spid="_x0000_s6180"/>
                </a:ext>
                <a:ext uri="{FF2B5EF4-FFF2-40B4-BE49-F238E27FC236}">
                  <a16:creationId xmlns:a16="http://schemas.microsoft.com/office/drawing/2014/main" id="{00000000-0008-0000-0500-000024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5584</xdr:rowOff>
        </xdr:from>
        <xdr:to>
          <xdr:col>12</xdr:col>
          <xdr:colOff>367205</xdr:colOff>
          <xdr:row>24</xdr:row>
          <xdr:rowOff>15109</xdr:rowOff>
        </xdr:to>
        <xdr:sp macro="" textlink="">
          <xdr:nvSpPr>
            <xdr:cNvPr id="6181" name="Control 37" hidden="1">
              <a:extLst>
                <a:ext uri="{63B3BB69-23CF-44E3-9099-C40C66FF867C}">
                  <a14:compatExt spid="_x0000_s6181"/>
                </a:ext>
                <a:ext uri="{FF2B5EF4-FFF2-40B4-BE49-F238E27FC236}">
                  <a16:creationId xmlns:a16="http://schemas.microsoft.com/office/drawing/2014/main" id="{00000000-0008-0000-0500-00002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58</xdr:row>
          <xdr:rowOff>629635</xdr:rowOff>
        </xdr:from>
        <xdr:to>
          <xdr:col>12</xdr:col>
          <xdr:colOff>367205</xdr:colOff>
          <xdr:row>59</xdr:row>
          <xdr:rowOff>369833</xdr:rowOff>
        </xdr:to>
        <xdr:sp macro="" textlink="">
          <xdr:nvSpPr>
            <xdr:cNvPr id="6182" name="Control 38" hidden="1">
              <a:extLst>
                <a:ext uri="{63B3BB69-23CF-44E3-9099-C40C66FF867C}">
                  <a14:compatExt spid="_x0000_s6182"/>
                </a:ext>
                <a:ext uri="{FF2B5EF4-FFF2-40B4-BE49-F238E27FC236}">
                  <a16:creationId xmlns:a16="http://schemas.microsoft.com/office/drawing/2014/main" id="{00000000-0008-0000-0500-00002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59</xdr:row>
          <xdr:rowOff>627008</xdr:rowOff>
        </xdr:from>
        <xdr:to>
          <xdr:col>12</xdr:col>
          <xdr:colOff>367205</xdr:colOff>
          <xdr:row>60</xdr:row>
          <xdr:rowOff>367205</xdr:rowOff>
        </xdr:to>
        <xdr:sp macro="" textlink="">
          <xdr:nvSpPr>
            <xdr:cNvPr id="6183" name="Control 39" hidden="1">
              <a:extLst>
                <a:ext uri="{63B3BB69-23CF-44E3-9099-C40C66FF867C}">
                  <a14:compatExt spid="_x0000_s6183"/>
                </a:ext>
                <a:ext uri="{FF2B5EF4-FFF2-40B4-BE49-F238E27FC236}">
                  <a16:creationId xmlns:a16="http://schemas.microsoft.com/office/drawing/2014/main" id="{00000000-0008-0000-0500-000027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60</xdr:row>
          <xdr:rowOff>624380</xdr:rowOff>
        </xdr:from>
        <xdr:to>
          <xdr:col>12</xdr:col>
          <xdr:colOff>367205</xdr:colOff>
          <xdr:row>61</xdr:row>
          <xdr:rowOff>364578</xdr:rowOff>
        </xdr:to>
        <xdr:sp macro="" textlink="">
          <xdr:nvSpPr>
            <xdr:cNvPr id="6184" name="Control 40" hidden="1">
              <a:extLst>
                <a:ext uri="{63B3BB69-23CF-44E3-9099-C40C66FF867C}">
                  <a14:compatExt spid="_x0000_s6184"/>
                </a:ext>
                <a:ext uri="{FF2B5EF4-FFF2-40B4-BE49-F238E27FC236}">
                  <a16:creationId xmlns:a16="http://schemas.microsoft.com/office/drawing/2014/main" id="{00000000-0008-0000-0500-000028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61</xdr:row>
          <xdr:rowOff>621753</xdr:rowOff>
        </xdr:from>
        <xdr:to>
          <xdr:col>12</xdr:col>
          <xdr:colOff>367205</xdr:colOff>
          <xdr:row>62</xdr:row>
          <xdr:rowOff>361950</xdr:rowOff>
        </xdr:to>
        <xdr:sp macro="" textlink="">
          <xdr:nvSpPr>
            <xdr:cNvPr id="6185" name="Control 41" hidden="1">
              <a:extLst>
                <a:ext uri="{63B3BB69-23CF-44E3-9099-C40C66FF867C}">
                  <a14:compatExt spid="_x0000_s6185"/>
                </a:ext>
                <a:ext uri="{FF2B5EF4-FFF2-40B4-BE49-F238E27FC236}">
                  <a16:creationId xmlns:a16="http://schemas.microsoft.com/office/drawing/2014/main" id="{00000000-0008-0000-0500-000029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62</xdr:row>
          <xdr:rowOff>619125</xdr:rowOff>
        </xdr:from>
        <xdr:to>
          <xdr:col>12</xdr:col>
          <xdr:colOff>367205</xdr:colOff>
          <xdr:row>63</xdr:row>
          <xdr:rowOff>359322</xdr:rowOff>
        </xdr:to>
        <xdr:sp macro="" textlink="">
          <xdr:nvSpPr>
            <xdr:cNvPr id="6186" name="Control 42" hidden="1">
              <a:extLst>
                <a:ext uri="{63B3BB69-23CF-44E3-9099-C40C66FF867C}">
                  <a14:compatExt spid="_x0000_s6186"/>
                </a:ext>
                <a:ext uri="{FF2B5EF4-FFF2-40B4-BE49-F238E27FC236}">
                  <a16:creationId xmlns:a16="http://schemas.microsoft.com/office/drawing/2014/main" id="{00000000-0008-0000-0500-00002A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63</xdr:row>
          <xdr:rowOff>616497</xdr:rowOff>
        </xdr:from>
        <xdr:to>
          <xdr:col>12</xdr:col>
          <xdr:colOff>367205</xdr:colOff>
          <xdr:row>64</xdr:row>
          <xdr:rowOff>356695</xdr:rowOff>
        </xdr:to>
        <xdr:sp macro="" textlink="">
          <xdr:nvSpPr>
            <xdr:cNvPr id="6187" name="Control 43" hidden="1">
              <a:extLst>
                <a:ext uri="{63B3BB69-23CF-44E3-9099-C40C66FF867C}">
                  <a14:compatExt spid="_x0000_s6187"/>
                </a:ext>
                <a:ext uri="{FF2B5EF4-FFF2-40B4-BE49-F238E27FC236}">
                  <a16:creationId xmlns:a16="http://schemas.microsoft.com/office/drawing/2014/main" id="{00000000-0008-0000-0500-00002B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64</xdr:row>
          <xdr:rowOff>613870</xdr:rowOff>
        </xdr:from>
        <xdr:to>
          <xdr:col>12</xdr:col>
          <xdr:colOff>367205</xdr:colOff>
          <xdr:row>65</xdr:row>
          <xdr:rowOff>354067</xdr:rowOff>
        </xdr:to>
        <xdr:sp macro="" textlink="">
          <xdr:nvSpPr>
            <xdr:cNvPr id="6188" name="Control 44" hidden="1">
              <a:extLst>
                <a:ext uri="{63B3BB69-23CF-44E3-9099-C40C66FF867C}">
                  <a14:compatExt spid="_x0000_s6188"/>
                </a:ext>
                <a:ext uri="{FF2B5EF4-FFF2-40B4-BE49-F238E27FC236}">
                  <a16:creationId xmlns:a16="http://schemas.microsoft.com/office/drawing/2014/main" id="{00000000-0008-0000-0500-00002C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65</xdr:row>
          <xdr:rowOff>449317</xdr:rowOff>
        </xdr:from>
        <xdr:to>
          <xdr:col>12</xdr:col>
          <xdr:colOff>367205</xdr:colOff>
          <xdr:row>66</xdr:row>
          <xdr:rowOff>353739</xdr:rowOff>
        </xdr:to>
        <xdr:sp macro="" textlink="">
          <xdr:nvSpPr>
            <xdr:cNvPr id="6189" name="Control 45" hidden="1">
              <a:extLst>
                <a:ext uri="{63B3BB69-23CF-44E3-9099-C40C66FF867C}">
                  <a14:compatExt spid="_x0000_s6189"/>
                </a:ext>
                <a:ext uri="{FF2B5EF4-FFF2-40B4-BE49-F238E27FC236}">
                  <a16:creationId xmlns:a16="http://schemas.microsoft.com/office/drawing/2014/main" id="{00000000-0008-0000-0500-00002D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66</xdr:row>
          <xdr:rowOff>610914</xdr:rowOff>
        </xdr:from>
        <xdr:to>
          <xdr:col>12</xdr:col>
          <xdr:colOff>367205</xdr:colOff>
          <xdr:row>67</xdr:row>
          <xdr:rowOff>351111</xdr:rowOff>
        </xdr:to>
        <xdr:sp macro="" textlink="">
          <xdr:nvSpPr>
            <xdr:cNvPr id="6190" name="Control 46" hidden="1">
              <a:extLst>
                <a:ext uri="{63B3BB69-23CF-44E3-9099-C40C66FF867C}">
                  <a14:compatExt spid="_x0000_s6190"/>
                </a:ext>
                <a:ext uri="{FF2B5EF4-FFF2-40B4-BE49-F238E27FC236}">
                  <a16:creationId xmlns:a16="http://schemas.microsoft.com/office/drawing/2014/main" id="{00000000-0008-0000-0500-00002E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67</xdr:row>
          <xdr:rowOff>608286</xdr:rowOff>
        </xdr:from>
        <xdr:to>
          <xdr:col>12</xdr:col>
          <xdr:colOff>367205</xdr:colOff>
          <xdr:row>69</xdr:row>
          <xdr:rowOff>157984</xdr:rowOff>
        </xdr:to>
        <xdr:sp macro="" textlink="">
          <xdr:nvSpPr>
            <xdr:cNvPr id="6191" name="Control 47" hidden="1">
              <a:extLst>
                <a:ext uri="{63B3BB69-23CF-44E3-9099-C40C66FF867C}">
                  <a14:compatExt spid="_x0000_s6191"/>
                </a:ext>
                <a:ext uri="{FF2B5EF4-FFF2-40B4-BE49-F238E27FC236}">
                  <a16:creationId xmlns:a16="http://schemas.microsoft.com/office/drawing/2014/main" id="{00000000-0008-0000-0500-00002F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control" Target="../activeX/activeX6.xml"/><Relationship Id="rId18" Type="http://schemas.openxmlformats.org/officeDocument/2006/relationships/control" Target="../activeX/activeX9.xml"/><Relationship Id="rId26" Type="http://schemas.openxmlformats.org/officeDocument/2006/relationships/control" Target="../activeX/activeX16.xml"/><Relationship Id="rId3" Type="http://schemas.openxmlformats.org/officeDocument/2006/relationships/vmlDrawing" Target="../drawings/vmlDrawing2.vml"/><Relationship Id="rId21" Type="http://schemas.openxmlformats.org/officeDocument/2006/relationships/control" Target="../activeX/activeX11.xml"/><Relationship Id="rId7" Type="http://schemas.openxmlformats.org/officeDocument/2006/relationships/control" Target="../activeX/activeX3.xml"/><Relationship Id="rId12" Type="http://schemas.openxmlformats.org/officeDocument/2006/relationships/image" Target="../media/image10.emf"/><Relationship Id="rId17" Type="http://schemas.openxmlformats.org/officeDocument/2006/relationships/control" Target="../activeX/activeX8.xml"/><Relationship Id="rId25" Type="http://schemas.openxmlformats.org/officeDocument/2006/relationships/control" Target="../activeX/activeX15.xml"/><Relationship Id="rId2" Type="http://schemas.openxmlformats.org/officeDocument/2006/relationships/drawing" Target="../drawings/drawing2.xml"/><Relationship Id="rId16" Type="http://schemas.openxmlformats.org/officeDocument/2006/relationships/image" Target="../media/image12.emf"/><Relationship Id="rId20" Type="http://schemas.openxmlformats.org/officeDocument/2006/relationships/image" Target="../media/image13.emf"/><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control" Target="../activeX/activeX5.xml"/><Relationship Id="rId24" Type="http://schemas.openxmlformats.org/officeDocument/2006/relationships/control" Target="../activeX/activeX14.xml"/><Relationship Id="rId5" Type="http://schemas.openxmlformats.org/officeDocument/2006/relationships/image" Target="../media/image7.emf"/><Relationship Id="rId15" Type="http://schemas.openxmlformats.org/officeDocument/2006/relationships/control" Target="../activeX/activeX7.xml"/><Relationship Id="rId23" Type="http://schemas.openxmlformats.org/officeDocument/2006/relationships/control" Target="../activeX/activeX13.xml"/><Relationship Id="rId10" Type="http://schemas.openxmlformats.org/officeDocument/2006/relationships/image" Target="../media/image9.emf"/><Relationship Id="rId19" Type="http://schemas.openxmlformats.org/officeDocument/2006/relationships/control" Target="../activeX/activeX10.xml"/><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image" Target="../media/image11.emf"/><Relationship Id="rId22" Type="http://schemas.openxmlformats.org/officeDocument/2006/relationships/control" Target="../activeX/activeX12.xml"/><Relationship Id="rId27" Type="http://schemas.openxmlformats.org/officeDocument/2006/relationships/control" Target="../activeX/activeX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51" t="s">
        <v>2</v>
      </c>
      <c r="B16" s="151"/>
      <c r="C16" s="151"/>
      <c r="D16" s="15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50" t="s">
        <v>14</v>
      </c>
      <c r="C19" s="150"/>
      <c r="D19" s="15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50" t="s">
        <v>15</v>
      </c>
      <c r="C20" s="150"/>
      <c r="D20" s="15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50" t="s">
        <v>17</v>
      </c>
      <c r="C23" s="150"/>
      <c r="D23" s="15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50" t="s">
        <v>18</v>
      </c>
      <c r="C24" s="150"/>
      <c r="D24" s="15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50" t="s">
        <v>17</v>
      </c>
      <c r="C26" s="150"/>
      <c r="D26" s="15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50" t="s">
        <v>18</v>
      </c>
      <c r="C27" s="150"/>
      <c r="D27" s="15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52" t="s">
        <v>10</v>
      </c>
      <c r="C30" s="150"/>
      <c r="D30" s="15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50" t="s">
        <v>12</v>
      </c>
      <c r="C31" s="150"/>
      <c r="D31" s="15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B16"/>
  <sheetViews>
    <sheetView tabSelected="1" topLeftCell="C1" zoomScaleNormal="100" workbookViewId="0">
      <selection activeCell="N11" sqref="N11"/>
    </sheetView>
  </sheetViews>
  <sheetFormatPr defaultRowHeight="12.75"/>
  <cols>
    <col min="1" max="1" width="9.140625" style="42"/>
    <col min="2" max="2" width="29.140625" style="42" customWidth="1"/>
    <col min="3" max="3" width="47.42578125" style="42" customWidth="1"/>
    <col min="4" max="5" width="13" style="42" customWidth="1"/>
    <col min="6" max="6" width="11" style="42" customWidth="1"/>
    <col min="7" max="7" width="13.140625" style="42" customWidth="1"/>
    <col min="8" max="8" width="14.140625" style="42" customWidth="1"/>
    <col min="9" max="9" width="11" style="42" customWidth="1"/>
    <col min="10" max="10" width="21.5703125" style="42" customWidth="1"/>
    <col min="11" max="13" width="11" style="42" customWidth="1"/>
    <col min="14" max="14" width="12.140625" style="42" customWidth="1"/>
    <col min="15" max="15" width="11" style="42" customWidth="1"/>
    <col min="16" max="17" width="12.85546875" style="42" customWidth="1"/>
    <col min="18" max="18" width="11" style="42" customWidth="1"/>
    <col min="19" max="20" width="9.140625" style="42"/>
    <col min="21" max="21" width="11.42578125" style="42" customWidth="1"/>
    <col min="22" max="22" width="24" style="42" customWidth="1"/>
    <col min="23" max="23" width="43.42578125" style="42" customWidth="1"/>
    <col min="24" max="16384" width="9.140625" style="42"/>
  </cols>
  <sheetData>
    <row r="2" spans="2:28" ht="15">
      <c r="B2" s="42" t="s">
        <v>539</v>
      </c>
      <c r="C2" s="58"/>
      <c r="D2" s="58"/>
      <c r="E2" s="59"/>
      <c r="F2" s="59"/>
      <c r="G2" s="59"/>
      <c r="H2" s="59"/>
      <c r="I2" s="59"/>
      <c r="J2" s="59"/>
      <c r="K2" s="59"/>
      <c r="L2" s="58"/>
      <c r="M2" s="58"/>
      <c r="N2" s="58"/>
      <c r="O2" s="58"/>
      <c r="P2" s="58"/>
      <c r="Q2" s="58"/>
      <c r="R2" s="58"/>
      <c r="S2" s="58"/>
    </row>
    <row r="3" spans="2:28" ht="15">
      <c r="B3" s="58"/>
      <c r="C3" s="58"/>
      <c r="D3" s="58"/>
      <c r="E3" s="59"/>
      <c r="F3" s="59"/>
      <c r="G3" s="59"/>
      <c r="H3" s="59"/>
      <c r="I3" s="59"/>
      <c r="J3" s="126" t="s">
        <v>989</v>
      </c>
      <c r="K3" s="59"/>
      <c r="L3" s="58"/>
      <c r="M3" s="58"/>
      <c r="N3" s="58"/>
      <c r="O3" s="58"/>
      <c r="P3" s="58"/>
      <c r="Q3" s="58"/>
      <c r="R3" s="58"/>
      <c r="S3" s="58"/>
    </row>
    <row r="4" spans="2:28" ht="15">
      <c r="B4" s="58"/>
      <c r="C4" s="58"/>
      <c r="D4" s="58"/>
      <c r="E4" s="58"/>
      <c r="F4" s="58"/>
      <c r="G4" s="60" t="s">
        <v>475</v>
      </c>
      <c r="H4" s="60"/>
      <c r="I4" s="58"/>
      <c r="J4" s="58"/>
      <c r="K4" s="58"/>
      <c r="L4" s="58"/>
      <c r="M4" s="58"/>
      <c r="N4" s="58"/>
      <c r="O4" s="58"/>
      <c r="P4" s="58"/>
      <c r="Q4" s="58"/>
      <c r="R4" s="58"/>
      <c r="S4" s="58"/>
      <c r="U4" s="130" t="s">
        <v>487</v>
      </c>
      <c r="V4" s="38"/>
      <c r="W4" s="38"/>
      <c r="X4" s="38"/>
      <c r="Y4" s="38"/>
      <c r="Z4" s="38"/>
      <c r="AA4" s="38"/>
    </row>
    <row r="5" spans="2:28" ht="15">
      <c r="B5" s="61" t="s">
        <v>0</v>
      </c>
      <c r="C5" s="61" t="s">
        <v>489</v>
      </c>
      <c r="D5" s="61" t="s">
        <v>476</v>
      </c>
      <c r="E5" s="61" t="s">
        <v>477</v>
      </c>
      <c r="F5" s="61" t="s">
        <v>540</v>
      </c>
      <c r="G5" s="61" t="s">
        <v>959</v>
      </c>
      <c r="H5" s="61" t="s">
        <v>541</v>
      </c>
      <c r="I5" s="61" t="s">
        <v>478</v>
      </c>
      <c r="J5" s="61" t="s">
        <v>1106</v>
      </c>
      <c r="K5" s="61" t="s">
        <v>542</v>
      </c>
      <c r="L5" s="61" t="s">
        <v>543</v>
      </c>
      <c r="M5" s="61" t="s">
        <v>544</v>
      </c>
      <c r="N5" s="61" t="s">
        <v>545</v>
      </c>
      <c r="O5" s="61" t="s">
        <v>546</v>
      </c>
      <c r="P5" s="61" t="s">
        <v>547</v>
      </c>
      <c r="Q5" s="61" t="s">
        <v>993</v>
      </c>
      <c r="R5" s="61" t="s">
        <v>548</v>
      </c>
      <c r="S5" s="58"/>
      <c r="U5" s="131" t="s">
        <v>488</v>
      </c>
      <c r="V5" s="131" t="s">
        <v>0</v>
      </c>
      <c r="W5" s="131" t="s">
        <v>489</v>
      </c>
      <c r="X5" s="131" t="s">
        <v>490</v>
      </c>
      <c r="Y5" s="131" t="s">
        <v>491</v>
      </c>
      <c r="Z5" s="131" t="s">
        <v>492</v>
      </c>
      <c r="AA5" s="131" t="s">
        <v>493</v>
      </c>
      <c r="AB5" s="131" t="s">
        <v>494</v>
      </c>
    </row>
    <row r="6" spans="2:28" ht="51.75" thickBot="1">
      <c r="B6" s="62" t="s">
        <v>549</v>
      </c>
      <c r="C6" s="62" t="s">
        <v>497</v>
      </c>
      <c r="D6" s="62" t="s">
        <v>481</v>
      </c>
      <c r="E6" s="62" t="s">
        <v>482</v>
      </c>
      <c r="F6" s="62" t="s">
        <v>550</v>
      </c>
      <c r="G6" s="62" t="s">
        <v>551</v>
      </c>
      <c r="H6" s="62" t="s">
        <v>552</v>
      </c>
      <c r="I6" s="62" t="s">
        <v>483</v>
      </c>
      <c r="J6" s="62" t="s">
        <v>485</v>
      </c>
      <c r="K6" s="62" t="s">
        <v>553</v>
      </c>
      <c r="L6" s="62" t="s">
        <v>554</v>
      </c>
      <c r="M6" s="62" t="s">
        <v>555</v>
      </c>
      <c r="N6" s="62" t="s">
        <v>556</v>
      </c>
      <c r="O6" s="62" t="s">
        <v>1</v>
      </c>
      <c r="P6" s="62" t="s">
        <v>557</v>
      </c>
      <c r="Q6" s="62" t="s">
        <v>994</v>
      </c>
      <c r="R6" s="62" t="s">
        <v>558</v>
      </c>
      <c r="S6" s="58"/>
      <c r="U6" s="132" t="s">
        <v>996</v>
      </c>
      <c r="V6" s="132" t="s">
        <v>496</v>
      </c>
      <c r="W6" s="132" t="s">
        <v>497</v>
      </c>
      <c r="X6" s="132" t="s">
        <v>498</v>
      </c>
      <c r="Y6" s="132" t="s">
        <v>499</v>
      </c>
      <c r="Z6" s="132" t="s">
        <v>997</v>
      </c>
      <c r="AA6" s="132" t="s">
        <v>998</v>
      </c>
      <c r="AB6" s="132" t="s">
        <v>502</v>
      </c>
    </row>
    <row r="7" spans="2:28" ht="15.75" thickBot="1">
      <c r="B7" s="92" t="s">
        <v>484</v>
      </c>
      <c r="C7" s="92"/>
      <c r="D7" s="92"/>
      <c r="E7" s="92"/>
      <c r="F7" s="92"/>
      <c r="G7" s="92" t="s">
        <v>559</v>
      </c>
      <c r="H7" s="92"/>
      <c r="I7" s="92"/>
      <c r="J7" s="92"/>
      <c r="K7" s="92" t="s">
        <v>561</v>
      </c>
      <c r="L7" s="92"/>
      <c r="M7" s="92" t="s">
        <v>990</v>
      </c>
      <c r="N7" s="92" t="s">
        <v>992</v>
      </c>
      <c r="O7" s="92" t="s">
        <v>995</v>
      </c>
      <c r="P7" s="92" t="s">
        <v>560</v>
      </c>
      <c r="Q7" s="92"/>
      <c r="R7" s="92" t="s">
        <v>561</v>
      </c>
      <c r="S7" s="58"/>
      <c r="U7" s="63" t="s">
        <v>484</v>
      </c>
      <c r="V7" s="63"/>
      <c r="W7" s="63"/>
      <c r="X7" s="63"/>
      <c r="Y7" s="63"/>
      <c r="Z7" s="63"/>
      <c r="AA7" s="63"/>
      <c r="AB7" s="63"/>
    </row>
    <row r="8" spans="2:28" ht="15">
      <c r="B8" s="64" t="s">
        <v>562</v>
      </c>
      <c r="C8" s="65" t="s">
        <v>563</v>
      </c>
      <c r="D8" s="64" t="s">
        <v>564</v>
      </c>
      <c r="E8" s="64" t="s">
        <v>536</v>
      </c>
      <c r="F8" s="64" t="s">
        <v>565</v>
      </c>
      <c r="G8" s="65">
        <v>2022</v>
      </c>
      <c r="H8" s="65">
        <v>5</v>
      </c>
      <c r="I8" s="66">
        <f>'41 Electric boiler, large'!E8</f>
        <v>0.99</v>
      </c>
      <c r="J8" s="66"/>
      <c r="K8" s="65">
        <f>'41 Electric boiler, large'!D12</f>
        <v>20</v>
      </c>
      <c r="L8" s="67">
        <f>1-'41 Electric boiler, large'!C10</f>
        <v>0.99</v>
      </c>
      <c r="M8" s="68">
        <f>'41 Electric boiler, large'!D27*1000</f>
        <v>70</v>
      </c>
      <c r="N8" s="68">
        <f>'41 Electric boiler, large'!D33/1000</f>
        <v>1.07</v>
      </c>
      <c r="O8" s="69">
        <f>('41 Electric boiler, large'!D30/1000)/P8</f>
        <v>2.8538812785388126E-2</v>
      </c>
      <c r="P8" s="71">
        <v>3.1536000000000002E-2</v>
      </c>
      <c r="Q8" s="129"/>
      <c r="R8" s="70">
        <f>ROUNDUP('41 Electric boiler, large'!D13,0)</f>
        <v>1</v>
      </c>
      <c r="S8" s="58"/>
      <c r="U8" s="72" t="s">
        <v>999</v>
      </c>
      <c r="V8" s="72" t="str">
        <f>B8</f>
        <v>SUP_DH_ELC_N1</v>
      </c>
      <c r="W8" s="72" t="str">
        <f>C8</f>
        <v>New Electric Boiler for District Heating</v>
      </c>
      <c r="X8" s="72" t="s">
        <v>485</v>
      </c>
      <c r="Y8" s="72" t="s">
        <v>566</v>
      </c>
      <c r="Z8" s="72"/>
      <c r="AA8" s="72"/>
      <c r="AB8" s="72"/>
    </row>
    <row r="9" spans="2:28" ht="15">
      <c r="B9" s="73" t="s">
        <v>567</v>
      </c>
      <c r="C9" s="73" t="s">
        <v>568</v>
      </c>
      <c r="D9" s="73" t="s">
        <v>564</v>
      </c>
      <c r="E9" s="73" t="s">
        <v>536</v>
      </c>
      <c r="F9" s="73" t="s">
        <v>565</v>
      </c>
      <c r="G9" s="73">
        <v>2022</v>
      </c>
      <c r="H9" s="73">
        <f>'45.3.a Geoth. DH, 1200m, E (LT)'!C6</f>
        <v>10.93</v>
      </c>
      <c r="I9" s="149">
        <f>'45.3.a Geoth. DH, 1200m, E (LT)'!C7</f>
        <v>5.4809479999999997</v>
      </c>
      <c r="J9" s="74">
        <f>I9-1</f>
        <v>4.4809479999999997</v>
      </c>
      <c r="K9" s="75">
        <f>'45.3.a Geoth. DH, 1200m, E (LT)'!C11</f>
        <v>25</v>
      </c>
      <c r="L9" s="76">
        <f>1-'45.3.a Geoth. DH, 1200m, E (LT)'!C9</f>
        <v>0.98</v>
      </c>
      <c r="M9" s="76">
        <f>'45.3.a Geoth. DH, 1200m, E (LT)'!C27*1000*1.15</f>
        <v>3104.9999999999995</v>
      </c>
      <c r="N9" s="76">
        <f>'45.3.a Geoth. DH, 1200m, E (LT)'!C34/1000</f>
        <v>23.2</v>
      </c>
      <c r="O9" s="128">
        <f>('45.3.a Geoth. DH, 1200m, E (LT)'!C31/1000)/P9</f>
        <v>0.17313546423135462</v>
      </c>
      <c r="P9" s="77">
        <v>3.1536000000000002E-2</v>
      </c>
      <c r="Q9" s="77">
        <v>15</v>
      </c>
      <c r="R9" s="78">
        <f>ROUNDUP('45.3.a Geoth. DH, 1200m, E (LT)'!D13,0)</f>
        <v>5</v>
      </c>
      <c r="S9" s="58"/>
      <c r="U9" s="79" t="s">
        <v>999</v>
      </c>
      <c r="V9" s="79" t="str">
        <f>B9</f>
        <v>SUP_DH_GEO1200_80C</v>
      </c>
      <c r="W9" s="79" t="str">
        <f>C9</f>
        <v>Geothermal and electric HP 1200m - 80C temp</v>
      </c>
      <c r="X9" s="79" t="s">
        <v>485</v>
      </c>
      <c r="Y9" s="79" t="s">
        <v>566</v>
      </c>
      <c r="Z9" s="79"/>
      <c r="AA9" s="79"/>
      <c r="AB9" s="79"/>
    </row>
    <row r="10" spans="2:28" ht="15">
      <c r="B10" s="80"/>
      <c r="C10" s="80"/>
      <c r="D10" s="80"/>
      <c r="E10" s="80"/>
      <c r="F10" s="80"/>
      <c r="G10" s="80"/>
      <c r="H10" s="80"/>
      <c r="I10" s="80"/>
      <c r="J10" s="80"/>
      <c r="K10" s="80"/>
      <c r="L10" s="81"/>
      <c r="M10" s="82"/>
      <c r="N10" s="82"/>
      <c r="O10" s="82"/>
      <c r="P10" s="58"/>
      <c r="Q10" s="58"/>
      <c r="R10" s="83"/>
      <c r="S10" s="58"/>
    </row>
    <row r="11" spans="2:28" ht="15">
      <c r="B11" s="80"/>
      <c r="C11" s="80"/>
      <c r="D11" s="80"/>
      <c r="E11" s="80"/>
      <c r="F11" s="80"/>
      <c r="G11" s="80"/>
      <c r="H11" s="80"/>
      <c r="I11" s="80"/>
      <c r="J11" s="80"/>
      <c r="K11" s="80"/>
      <c r="L11" s="81"/>
      <c r="M11" s="82"/>
      <c r="N11" s="82"/>
      <c r="O11" s="82"/>
      <c r="P11" s="58"/>
      <c r="Q11" s="58"/>
      <c r="R11" s="83"/>
      <c r="S11" s="58"/>
    </row>
    <row r="13" spans="2:28" ht="15">
      <c r="B13" s="80"/>
      <c r="C13" s="80"/>
      <c r="D13" s="80"/>
      <c r="E13" s="80"/>
      <c r="F13" s="80"/>
      <c r="G13" s="80"/>
      <c r="H13" s="80"/>
      <c r="I13" s="80"/>
      <c r="J13" s="80"/>
      <c r="K13" s="80"/>
      <c r="L13" s="80"/>
      <c r="M13" s="80"/>
      <c r="N13" s="80"/>
      <c r="O13" s="80"/>
      <c r="P13" s="80"/>
      <c r="Q13" s="80"/>
      <c r="R13" s="80"/>
      <c r="S13" s="80"/>
    </row>
    <row r="14" spans="2:28" ht="15">
      <c r="B14" s="80"/>
      <c r="C14" s="80"/>
      <c r="D14" s="80"/>
      <c r="E14" s="80"/>
      <c r="F14" s="80"/>
      <c r="G14" s="80"/>
      <c r="H14" s="80"/>
      <c r="I14" s="80"/>
      <c r="J14" s="80"/>
      <c r="K14" s="80"/>
      <c r="L14" s="80"/>
      <c r="M14" s="80"/>
      <c r="N14" s="80"/>
      <c r="O14" s="80"/>
      <c r="P14" s="80"/>
      <c r="Q14" s="80"/>
      <c r="R14" s="80"/>
      <c r="S14" s="80"/>
    </row>
    <row r="15" spans="2:28" ht="15">
      <c r="B15" s="80"/>
      <c r="C15" s="80"/>
      <c r="D15" s="80"/>
      <c r="E15" s="80"/>
      <c r="F15" s="80"/>
      <c r="G15" s="80"/>
      <c r="H15" s="80"/>
      <c r="I15" s="80"/>
      <c r="J15" s="80"/>
      <c r="K15" s="80"/>
      <c r="L15" s="80"/>
      <c r="M15" s="80"/>
      <c r="N15" s="80"/>
      <c r="O15" s="80"/>
      <c r="P15" s="80"/>
      <c r="Q15" s="80"/>
      <c r="R15" s="80"/>
      <c r="S15" s="80"/>
    </row>
    <row r="16" spans="2:28" ht="15">
      <c r="B16" s="80"/>
      <c r="C16" s="80"/>
      <c r="D16" s="80"/>
      <c r="E16" s="80"/>
      <c r="F16" s="80"/>
      <c r="G16" s="80"/>
      <c r="H16" s="80"/>
      <c r="I16" s="80"/>
      <c r="J16" s="80"/>
      <c r="K16" s="80"/>
      <c r="L16" s="80"/>
      <c r="M16" s="80"/>
      <c r="N16" s="80"/>
      <c r="O16" s="80"/>
      <c r="P16" s="80"/>
      <c r="Q16" s="80"/>
      <c r="R16" s="80"/>
      <c r="S16" s="80"/>
    </row>
  </sheetData>
  <hyperlinks>
    <hyperlink ref="J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991</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991</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55" t="s">
        <v>528</v>
      </c>
      <c r="D4" s="155"/>
      <c r="E4" s="155"/>
      <c r="F4" s="155"/>
      <c r="G4" s="155"/>
      <c r="H4" s="53" t="s">
        <v>531</v>
      </c>
      <c r="I4" s="53" t="s">
        <v>523</v>
      </c>
      <c r="J4" s="53" t="s">
        <v>524</v>
      </c>
      <c r="K4" s="153" t="s">
        <v>532</v>
      </c>
      <c r="L4" s="154"/>
      <c r="M4" s="154"/>
      <c r="N4" s="154"/>
      <c r="O4" s="154"/>
      <c r="P4" s="154"/>
      <c r="Q4" s="154"/>
      <c r="R4" s="154"/>
      <c r="S4" s="154"/>
      <c r="T4" s="154"/>
      <c r="U4" s="153" t="s">
        <v>529</v>
      </c>
      <c r="V4" s="154"/>
      <c r="W4" s="154"/>
      <c r="X4" s="154"/>
      <c r="Y4" s="154"/>
      <c r="Z4" s="154"/>
      <c r="AA4" s="154"/>
      <c r="AB4" s="154"/>
      <c r="AC4" s="154"/>
      <c r="AD4" s="154"/>
      <c r="AE4" s="154"/>
      <c r="AF4" s="154"/>
      <c r="AG4" s="154"/>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802-F2A6-43B9-9448-8F2BC3D8238E}">
  <sheetPr codeName="Sheet1"/>
  <dimension ref="B2:Q68"/>
  <sheetViews>
    <sheetView zoomScale="145" zoomScaleNormal="145" workbookViewId="0">
      <selection activeCell="J15" sqref="J15"/>
    </sheetView>
  </sheetViews>
  <sheetFormatPr defaultColWidth="9.140625" defaultRowHeight="15"/>
  <cols>
    <col min="1" max="1" width="9.140625" style="93"/>
    <col min="2" max="2" width="21.42578125" style="93" customWidth="1"/>
    <col min="3" max="3" width="40.140625" style="93" bestFit="1" customWidth="1"/>
    <col min="4" max="4" width="18.140625" style="93" bestFit="1" customWidth="1"/>
    <col min="5" max="5" width="20.140625" style="93" bestFit="1" customWidth="1"/>
    <col min="6" max="7" width="17.140625" style="93" customWidth="1"/>
    <col min="8" max="16384" width="9.140625" style="93"/>
  </cols>
  <sheetData>
    <row r="2" spans="2:17" ht="18" thickBot="1">
      <c r="B2" s="125" t="s">
        <v>988</v>
      </c>
      <c r="C2" s="125"/>
      <c r="D2" s="125"/>
      <c r="E2" s="125"/>
      <c r="F2" s="125"/>
      <c r="G2" s="125"/>
      <c r="H2" s="125"/>
      <c r="I2" s="125"/>
      <c r="J2" s="125"/>
      <c r="K2" s="125"/>
      <c r="L2" s="125"/>
    </row>
    <row r="3" spans="2:17" ht="15.75" thickTop="1">
      <c r="B3" s="124" t="s">
        <v>987</v>
      </c>
      <c r="C3" s="123"/>
      <c r="D3" s="123"/>
      <c r="E3" s="123"/>
      <c r="F3" s="123"/>
      <c r="G3" s="123"/>
      <c r="H3" s="123"/>
      <c r="I3" s="123"/>
      <c r="J3" s="123"/>
      <c r="K3" s="123"/>
      <c r="L3" s="123"/>
      <c r="O3" s="133" t="s">
        <v>1105</v>
      </c>
    </row>
    <row r="5" spans="2:17" ht="18" thickBot="1">
      <c r="B5" s="122" t="s">
        <v>986</v>
      </c>
      <c r="C5" s="122"/>
      <c r="D5" s="122"/>
      <c r="E5" s="122"/>
      <c r="F5" s="122"/>
      <c r="G5" s="122"/>
      <c r="H5" s="122"/>
      <c r="O5" s="142" t="s">
        <v>1099</v>
      </c>
      <c r="P5" s="142">
        <v>2020</v>
      </c>
      <c r="Q5" s="142">
        <v>2030</v>
      </c>
    </row>
    <row r="6" spans="2:17" ht="16.5" thickTop="1">
      <c r="B6" s="157" t="s">
        <v>985</v>
      </c>
      <c r="C6" s="157"/>
      <c r="D6" s="157"/>
      <c r="E6" s="157"/>
      <c r="F6" s="157"/>
      <c r="G6" s="157"/>
      <c r="H6" s="157"/>
      <c r="O6" s="127" t="s">
        <v>1100</v>
      </c>
      <c r="P6" s="143">
        <v>55.12319999999999</v>
      </c>
      <c r="Q6" s="143">
        <v>31.363200000000003</v>
      </c>
    </row>
    <row r="7" spans="2:17">
      <c r="B7" t="s">
        <v>1009</v>
      </c>
      <c r="C7" s="94"/>
      <c r="D7" s="94"/>
      <c r="E7" s="94"/>
      <c r="F7" s="94"/>
      <c r="G7" s="94"/>
      <c r="H7" s="94"/>
      <c r="O7" s="127" t="s">
        <v>1101</v>
      </c>
      <c r="P7" s="144">
        <v>20.047670103092784</v>
      </c>
      <c r="Q7" s="144">
        <v>30.491999999999997</v>
      </c>
    </row>
    <row r="8" spans="2:17">
      <c r="B8" s="158" t="s">
        <v>984</v>
      </c>
      <c r="C8" s="158"/>
      <c r="D8" s="158"/>
      <c r="E8" s="158"/>
      <c r="F8" s="158"/>
      <c r="G8" s="158"/>
      <c r="H8" s="158"/>
      <c r="O8" s="127" t="s">
        <v>1102</v>
      </c>
      <c r="P8" s="143">
        <v>5.5099699199999996</v>
      </c>
      <c r="Q8" s="143">
        <v>6.8168217599999998</v>
      </c>
    </row>
    <row r="9" spans="2:17">
      <c r="B9" s="121"/>
      <c r="C9" s="121"/>
      <c r="D9" s="121"/>
      <c r="E9" s="121"/>
      <c r="F9" s="121"/>
      <c r="G9" s="121"/>
      <c r="H9" s="121"/>
      <c r="O9" s="127" t="s">
        <v>1103</v>
      </c>
      <c r="P9" s="143">
        <v>15.856999999999999</v>
      </c>
      <c r="Q9" s="143">
        <v>15.856999999999999</v>
      </c>
    </row>
    <row r="10" spans="2:17" ht="60.75" thickBot="1">
      <c r="B10" s="94"/>
      <c r="C10" s="120" t="s">
        <v>983</v>
      </c>
      <c r="D10" s="119" t="s">
        <v>982</v>
      </c>
      <c r="E10" s="118" t="s">
        <v>981</v>
      </c>
      <c r="F10" s="117" t="s">
        <v>980</v>
      </c>
      <c r="G10" s="117" t="s">
        <v>979</v>
      </c>
      <c r="H10" s="136" t="s">
        <v>459</v>
      </c>
      <c r="O10" s="145" t="s">
        <v>1104</v>
      </c>
      <c r="P10" s="146">
        <v>11.037599999999999</v>
      </c>
      <c r="Q10" s="146">
        <v>22.075199999999999</v>
      </c>
    </row>
    <row r="11" spans="2:17" ht="15.75" thickTop="1">
      <c r="B11" s="135" t="s">
        <v>1002</v>
      </c>
      <c r="C11" s="110" t="s">
        <v>978</v>
      </c>
      <c r="D11" s="109" t="s">
        <v>966</v>
      </c>
      <c r="E11" s="116" t="s">
        <v>960</v>
      </c>
      <c r="F11" s="104">
        <v>266.57523809523809</v>
      </c>
      <c r="G11" s="104">
        <v>5468.1085769142855</v>
      </c>
      <c r="H11" s="136" t="s">
        <v>434</v>
      </c>
      <c r="O11" s="147" t="s">
        <v>1010</v>
      </c>
      <c r="P11" s="148">
        <v>107.57544002309277</v>
      </c>
      <c r="Q11" s="148">
        <v>106.60422175999999</v>
      </c>
    </row>
    <row r="12" spans="2:17">
      <c r="B12" s="135" t="s">
        <v>1003</v>
      </c>
      <c r="C12" s="107" t="s">
        <v>977</v>
      </c>
      <c r="D12" s="115" t="s">
        <v>966</v>
      </c>
      <c r="E12" s="114" t="s">
        <v>960</v>
      </c>
      <c r="F12" s="104">
        <v>210.45841269841262</v>
      </c>
      <c r="G12" s="104">
        <v>4317.0155629714272</v>
      </c>
      <c r="H12" s="136" t="s">
        <v>450</v>
      </c>
    </row>
    <row r="13" spans="2:17">
      <c r="B13" s="94">
        <v>3</v>
      </c>
      <c r="C13" s="107" t="s">
        <v>976</v>
      </c>
      <c r="D13" s="115" t="s">
        <v>966</v>
      </c>
      <c r="E13" s="114" t="s">
        <v>975</v>
      </c>
      <c r="F13" s="104">
        <v>1162.3579591836751</v>
      </c>
      <c r="G13" s="104">
        <v>23842.797896277589</v>
      </c>
      <c r="H13" s="136" t="s">
        <v>445</v>
      </c>
    </row>
    <row r="14" spans="2:17">
      <c r="B14" s="135" t="s">
        <v>1018</v>
      </c>
      <c r="C14" s="113" t="s">
        <v>974</v>
      </c>
      <c r="D14" s="112" t="s">
        <v>966</v>
      </c>
      <c r="E14" s="111" t="s">
        <v>960</v>
      </c>
      <c r="F14" s="104">
        <v>188.45078282828283</v>
      </c>
      <c r="G14" s="104">
        <v>3865.5853757181821</v>
      </c>
      <c r="H14" s="136" t="s">
        <v>434</v>
      </c>
    </row>
    <row r="15" spans="2:17">
      <c r="B15" s="134"/>
      <c r="C15" s="107" t="s">
        <v>973</v>
      </c>
      <c r="D15" s="115" t="s">
        <v>966</v>
      </c>
      <c r="E15" s="114" t="s">
        <v>960</v>
      </c>
      <c r="F15" s="104">
        <v>206.69695916165827</v>
      </c>
      <c r="G15" s="104">
        <v>4239.858972985965</v>
      </c>
      <c r="H15" s="136" t="s">
        <v>434</v>
      </c>
    </row>
    <row r="16" spans="2:17">
      <c r="B16" s="94">
        <v>5</v>
      </c>
      <c r="C16" s="107" t="s">
        <v>972</v>
      </c>
      <c r="D16" s="115" t="s">
        <v>966</v>
      </c>
      <c r="E16" s="114" t="s">
        <v>960</v>
      </c>
      <c r="F16" s="104">
        <v>217.18108995210142</v>
      </c>
      <c r="G16" s="104">
        <v>4454.9140767770832</v>
      </c>
      <c r="H16" s="136" t="s">
        <v>451</v>
      </c>
    </row>
    <row r="17" spans="2:8">
      <c r="B17" s="135" t="s">
        <v>1001</v>
      </c>
      <c r="C17" s="110" t="s">
        <v>971</v>
      </c>
      <c r="D17" s="109" t="s">
        <v>966</v>
      </c>
      <c r="E17" s="108" t="s">
        <v>960</v>
      </c>
      <c r="F17" s="104">
        <v>342.34666666666601</v>
      </c>
      <c r="G17" s="104">
        <v>7022.3654591999866</v>
      </c>
      <c r="H17" s="136" t="s">
        <v>434</v>
      </c>
    </row>
    <row r="18" spans="2:8">
      <c r="B18" s="135" t="s">
        <v>1008</v>
      </c>
      <c r="C18" s="113" t="s">
        <v>970</v>
      </c>
      <c r="D18" s="112" t="s">
        <v>966</v>
      </c>
      <c r="E18" s="111" t="s">
        <v>960</v>
      </c>
      <c r="F18" s="104">
        <v>186.57015873015874</v>
      </c>
      <c r="G18" s="104">
        <v>3827.0091867428573</v>
      </c>
      <c r="H18" s="136" t="s">
        <v>446</v>
      </c>
    </row>
    <row r="19" spans="2:8">
      <c r="B19" s="94"/>
      <c r="C19" s="113" t="s">
        <v>969</v>
      </c>
      <c r="D19" s="112" t="s">
        <v>966</v>
      </c>
      <c r="E19" s="111" t="s">
        <v>960</v>
      </c>
      <c r="F19" s="104">
        <v>429.08000000000106</v>
      </c>
      <c r="G19" s="104">
        <v>8801.4777552000232</v>
      </c>
      <c r="H19" s="136" t="s">
        <v>446</v>
      </c>
    </row>
    <row r="20" spans="2:8">
      <c r="B20" s="135" t="s">
        <v>1007</v>
      </c>
      <c r="C20" s="110" t="s">
        <v>968</v>
      </c>
      <c r="D20" s="109" t="s">
        <v>966</v>
      </c>
      <c r="E20" s="108" t="s">
        <v>960</v>
      </c>
      <c r="F20" s="104">
        <v>188.66894409937888</v>
      </c>
      <c r="G20" s="104">
        <v>3870.0603957018634</v>
      </c>
      <c r="H20" s="136" t="s">
        <v>446</v>
      </c>
    </row>
    <row r="21" spans="2:8">
      <c r="B21" s="94">
        <v>9</v>
      </c>
      <c r="C21" s="107" t="s">
        <v>967</v>
      </c>
      <c r="D21" s="106" t="s">
        <v>966</v>
      </c>
      <c r="E21" s="105" t="s">
        <v>965</v>
      </c>
      <c r="F21" s="104">
        <v>196.99111111111114</v>
      </c>
      <c r="G21" s="104">
        <v>4040.7683472000003</v>
      </c>
      <c r="H21" s="136" t="s">
        <v>434</v>
      </c>
    </row>
    <row r="22" spans="2:8">
      <c r="B22" s="135" t="s">
        <v>1005</v>
      </c>
      <c r="C22" s="103" t="s">
        <v>964</v>
      </c>
      <c r="D22" s="102" t="s">
        <v>963</v>
      </c>
      <c r="E22" s="101" t="s">
        <v>960</v>
      </c>
      <c r="F22" s="100">
        <v>67.470204616036483</v>
      </c>
      <c r="G22" s="100">
        <v>2127.7403727713267</v>
      </c>
      <c r="H22" s="136" t="s">
        <v>446</v>
      </c>
    </row>
    <row r="23" spans="2:8">
      <c r="B23" s="135" t="s">
        <v>1004</v>
      </c>
      <c r="C23" s="99" t="s">
        <v>962</v>
      </c>
      <c r="D23" s="98" t="s">
        <v>961</v>
      </c>
      <c r="E23" s="97" t="s">
        <v>960</v>
      </c>
      <c r="F23" s="96">
        <v>34.791517018356608</v>
      </c>
      <c r="G23" s="95">
        <v>1097.1852806908939</v>
      </c>
      <c r="H23" s="136" t="s">
        <v>434</v>
      </c>
    </row>
    <row r="24" spans="2:8">
      <c r="B24" s="133" t="s">
        <v>1006</v>
      </c>
      <c r="F24" s="137">
        <v>14</v>
      </c>
    </row>
    <row r="25" spans="2:8">
      <c r="B25" s="133" t="s">
        <v>1000</v>
      </c>
      <c r="C25" s="133" t="s">
        <v>1014</v>
      </c>
      <c r="H25" s="133" t="s">
        <v>434</v>
      </c>
    </row>
    <row r="26" spans="2:8">
      <c r="B26" s="133" t="s">
        <v>1013</v>
      </c>
      <c r="C26" s="133" t="s">
        <v>1016</v>
      </c>
      <c r="H26" s="133" t="s">
        <v>446</v>
      </c>
    </row>
    <row r="27" spans="2:8">
      <c r="B27" s="133" t="s">
        <v>1015</v>
      </c>
      <c r="C27" s="133" t="s">
        <v>1017</v>
      </c>
    </row>
    <row r="28" spans="2:8">
      <c r="B28" s="133"/>
      <c r="C28" s="133"/>
    </row>
    <row r="29" spans="2:8">
      <c r="B29" s="133"/>
      <c r="C29" s="133"/>
    </row>
    <row r="30" spans="2:8">
      <c r="B30" s="133" t="s">
        <v>1019</v>
      </c>
    </row>
    <row r="31" spans="2:8">
      <c r="B31" s="133" t="s">
        <v>1020</v>
      </c>
      <c r="C31" s="133" t="s">
        <v>1021</v>
      </c>
      <c r="F31" s="93">
        <v>36</v>
      </c>
      <c r="H31" s="133" t="s">
        <v>448</v>
      </c>
    </row>
    <row r="33" spans="2:11">
      <c r="E33" s="135" t="s">
        <v>1010</v>
      </c>
      <c r="F33" s="134">
        <v>1813</v>
      </c>
    </row>
    <row r="36" spans="2:11">
      <c r="E36" s="133" t="s">
        <v>1011</v>
      </c>
      <c r="G36" s="93">
        <v>30</v>
      </c>
      <c r="H36" s="133" t="s">
        <v>1012</v>
      </c>
    </row>
    <row r="41" spans="2:11">
      <c r="B41" s="156" t="s">
        <v>1022</v>
      </c>
      <c r="C41" s="156" t="s">
        <v>1023</v>
      </c>
      <c r="D41" s="156" t="s">
        <v>1024</v>
      </c>
      <c r="E41" s="156" t="s">
        <v>1025</v>
      </c>
      <c r="F41" s="156" t="s">
        <v>1026</v>
      </c>
      <c r="G41" s="156" t="s">
        <v>1027</v>
      </c>
      <c r="H41" s="156" t="s">
        <v>1028</v>
      </c>
      <c r="I41" s="156" t="s">
        <v>1029</v>
      </c>
      <c r="J41" s="156" t="s">
        <v>1030</v>
      </c>
      <c r="K41" s="139"/>
    </row>
    <row r="42" spans="2:11">
      <c r="B42" s="156"/>
      <c r="C42" s="156"/>
      <c r="D42" s="156"/>
      <c r="E42" s="156"/>
      <c r="F42" s="156"/>
      <c r="G42" s="156"/>
      <c r="H42" s="156"/>
      <c r="I42" s="156"/>
      <c r="J42" s="156"/>
      <c r="K42" s="138" t="s">
        <v>1031</v>
      </c>
    </row>
    <row r="43" spans="2:11" ht="51">
      <c r="B43" s="140">
        <v>482</v>
      </c>
      <c r="C43" s="140" t="s">
        <v>1032</v>
      </c>
      <c r="D43" s="140" t="s">
        <v>1033</v>
      </c>
      <c r="E43" s="140" t="s">
        <v>1034</v>
      </c>
      <c r="F43" s="140" t="s">
        <v>1035</v>
      </c>
      <c r="G43" s="140" t="s">
        <v>1036</v>
      </c>
      <c r="H43" s="140" t="s">
        <v>1037</v>
      </c>
      <c r="I43" s="140">
        <v>0.67501266807399996</v>
      </c>
      <c r="J43" s="141">
        <v>2430</v>
      </c>
      <c r="K43" s="140">
        <v>1</v>
      </c>
    </row>
    <row r="44" spans="2:11" ht="51">
      <c r="B44" s="140">
        <v>513</v>
      </c>
      <c r="C44" s="140" t="s">
        <v>1038</v>
      </c>
      <c r="D44" s="140" t="s">
        <v>1039</v>
      </c>
      <c r="E44" s="140" t="s">
        <v>1040</v>
      </c>
      <c r="F44" s="140" t="s">
        <v>1035</v>
      </c>
      <c r="G44" s="140" t="s">
        <v>1041</v>
      </c>
      <c r="H44" s="140" t="s">
        <v>1037</v>
      </c>
      <c r="I44" s="140">
        <v>0.11128747907600001</v>
      </c>
      <c r="J44" s="140">
        <v>401</v>
      </c>
      <c r="K44" s="140">
        <v>2</v>
      </c>
    </row>
    <row r="45" spans="2:11" ht="51">
      <c r="B45" s="141">
        <v>1300</v>
      </c>
      <c r="C45" s="140" t="s">
        <v>1042</v>
      </c>
      <c r="D45" s="140" t="s">
        <v>1043</v>
      </c>
      <c r="E45" s="140" t="s">
        <v>1042</v>
      </c>
      <c r="F45" s="140" t="s">
        <v>1044</v>
      </c>
      <c r="G45" s="140" t="s">
        <v>1045</v>
      </c>
      <c r="H45" s="140" t="s">
        <v>1046</v>
      </c>
      <c r="I45" s="140">
        <v>0.228391358392</v>
      </c>
      <c r="J45" s="140">
        <v>822</v>
      </c>
      <c r="K45" s="140">
        <v>3</v>
      </c>
    </row>
    <row r="46" spans="2:11" ht="51">
      <c r="B46" s="141">
        <v>1928</v>
      </c>
      <c r="C46" s="140" t="s">
        <v>1047</v>
      </c>
      <c r="D46" s="140" t="s">
        <v>1048</v>
      </c>
      <c r="E46" s="140" t="s">
        <v>1047</v>
      </c>
      <c r="F46" s="140" t="s">
        <v>1044</v>
      </c>
      <c r="G46" s="140" t="s">
        <v>1045</v>
      </c>
      <c r="H46" s="140" t="s">
        <v>1046</v>
      </c>
      <c r="I46" s="140">
        <v>3.5826921979800002</v>
      </c>
      <c r="J46" s="141">
        <v>12898</v>
      </c>
      <c r="K46" s="140">
        <v>4</v>
      </c>
    </row>
    <row r="47" spans="2:11" ht="38.25">
      <c r="B47" s="141">
        <v>1937</v>
      </c>
      <c r="C47" s="140" t="s">
        <v>1049</v>
      </c>
      <c r="D47" s="140" t="s">
        <v>1050</v>
      </c>
      <c r="E47" s="140" t="s">
        <v>1051</v>
      </c>
      <c r="F47" s="140" t="s">
        <v>1052</v>
      </c>
      <c r="G47" s="140" t="s">
        <v>1053</v>
      </c>
      <c r="H47" s="140" t="s">
        <v>1054</v>
      </c>
      <c r="I47" s="140">
        <v>0.110692783505</v>
      </c>
      <c r="J47" s="140">
        <v>398</v>
      </c>
      <c r="K47" s="140">
        <v>5</v>
      </c>
    </row>
    <row r="48" spans="2:11" ht="51">
      <c r="B48" s="141">
        <v>1947</v>
      </c>
      <c r="C48" s="140" t="s">
        <v>1055</v>
      </c>
      <c r="D48" s="140" t="s">
        <v>1056</v>
      </c>
      <c r="E48" s="140" t="s">
        <v>1055</v>
      </c>
      <c r="F48" s="140" t="s">
        <v>1044</v>
      </c>
      <c r="G48" s="140" t="s">
        <v>1045</v>
      </c>
      <c r="H48" s="140" t="s">
        <v>1046</v>
      </c>
      <c r="I48" s="140">
        <v>1.13313055564</v>
      </c>
      <c r="J48" s="141">
        <v>4079</v>
      </c>
      <c r="K48" s="140">
        <v>6</v>
      </c>
    </row>
    <row r="49" spans="2:11" ht="51">
      <c r="B49" s="141">
        <v>2256</v>
      </c>
      <c r="C49" s="140" t="s">
        <v>1057</v>
      </c>
      <c r="D49" s="140" t="s">
        <v>1058</v>
      </c>
      <c r="E49" s="140" t="s">
        <v>1057</v>
      </c>
      <c r="F49" s="140" t="s">
        <v>1044</v>
      </c>
      <c r="G49" s="140" t="s">
        <v>1045</v>
      </c>
      <c r="H49" s="140" t="s">
        <v>1046</v>
      </c>
      <c r="I49" s="140">
        <v>1.31476471823</v>
      </c>
      <c r="J49" s="141">
        <v>4733</v>
      </c>
      <c r="K49" s="140">
        <v>7</v>
      </c>
    </row>
    <row r="50" spans="2:11" ht="51">
      <c r="B50" s="141">
        <v>2257</v>
      </c>
      <c r="C50" s="140" t="s">
        <v>1059</v>
      </c>
      <c r="D50" s="140" t="s">
        <v>1058</v>
      </c>
      <c r="E50" s="140" t="s">
        <v>1059</v>
      </c>
      <c r="F50" s="140" t="s">
        <v>1060</v>
      </c>
      <c r="G50" s="140" t="s">
        <v>1061</v>
      </c>
      <c r="H50" s="140" t="s">
        <v>1046</v>
      </c>
      <c r="I50" s="140">
        <v>0.236092908372</v>
      </c>
      <c r="J50" s="140">
        <v>850</v>
      </c>
      <c r="K50" s="140">
        <v>8</v>
      </c>
    </row>
    <row r="51" spans="2:11" ht="38.25">
      <c r="B51" s="141">
        <v>2267</v>
      </c>
      <c r="C51" s="140" t="s">
        <v>1062</v>
      </c>
      <c r="D51" s="140" t="s">
        <v>1063</v>
      </c>
      <c r="E51" s="140" t="s">
        <v>1064</v>
      </c>
      <c r="F51" s="140" t="s">
        <v>1052</v>
      </c>
      <c r="G51" s="140" t="s">
        <v>1065</v>
      </c>
      <c r="H51" s="140" t="s">
        <v>1054</v>
      </c>
      <c r="I51" s="140">
        <v>0.23020180640400001</v>
      </c>
      <c r="J51" s="140">
        <v>829</v>
      </c>
      <c r="K51" s="140">
        <v>9</v>
      </c>
    </row>
    <row r="52" spans="2:11" ht="38.25">
      <c r="B52" s="141">
        <v>2329</v>
      </c>
      <c r="C52" s="140" t="s">
        <v>964</v>
      </c>
      <c r="D52" s="140" t="s">
        <v>1066</v>
      </c>
      <c r="E52" s="140" t="s">
        <v>964</v>
      </c>
      <c r="F52" s="140" t="s">
        <v>1067</v>
      </c>
      <c r="G52" s="140" t="s">
        <v>1068</v>
      </c>
      <c r="H52" s="140" t="s">
        <v>1054</v>
      </c>
      <c r="I52" s="140">
        <v>0.52864938608500001</v>
      </c>
      <c r="J52" s="141">
        <v>1903</v>
      </c>
      <c r="K52" s="140">
        <v>10</v>
      </c>
    </row>
    <row r="53" spans="2:11" ht="38.25">
      <c r="B53" s="141">
        <v>2330</v>
      </c>
      <c r="C53" s="140" t="s">
        <v>1069</v>
      </c>
      <c r="D53" s="140" t="s">
        <v>1070</v>
      </c>
      <c r="E53" s="140" t="s">
        <v>1069</v>
      </c>
      <c r="F53" s="140" t="s">
        <v>1052</v>
      </c>
      <c r="G53" s="140" t="s">
        <v>1071</v>
      </c>
      <c r="H53" s="140" t="s">
        <v>1054</v>
      </c>
      <c r="I53" s="140">
        <v>0.17013340913200001</v>
      </c>
      <c r="J53" s="140">
        <v>612</v>
      </c>
      <c r="K53" s="140">
        <v>11</v>
      </c>
    </row>
    <row r="54" spans="2:11" ht="38.25">
      <c r="B54" s="141">
        <v>2331</v>
      </c>
      <c r="C54" s="140" t="s">
        <v>1072</v>
      </c>
      <c r="D54" s="140" t="s">
        <v>1073</v>
      </c>
      <c r="E54" s="140" t="s">
        <v>1072</v>
      </c>
      <c r="F54" s="140" t="s">
        <v>1052</v>
      </c>
      <c r="G54" s="140" t="s">
        <v>1065</v>
      </c>
      <c r="H54" s="140" t="s">
        <v>1054</v>
      </c>
      <c r="I54" s="140">
        <v>0.49330548293699999</v>
      </c>
      <c r="J54" s="141">
        <v>1776</v>
      </c>
      <c r="K54" s="140">
        <v>12</v>
      </c>
    </row>
    <row r="55" spans="2:11" ht="38.25">
      <c r="B55" s="141">
        <v>2332</v>
      </c>
      <c r="C55" s="140" t="s">
        <v>1074</v>
      </c>
      <c r="D55" s="140" t="s">
        <v>1066</v>
      </c>
      <c r="E55" s="140" t="s">
        <v>1075</v>
      </c>
      <c r="F55" s="140" t="s">
        <v>1052</v>
      </c>
      <c r="G55" s="140" t="s">
        <v>1065</v>
      </c>
      <c r="H55" s="140" t="s">
        <v>1054</v>
      </c>
      <c r="I55" s="140">
        <v>0.34026681826299998</v>
      </c>
      <c r="J55" s="141">
        <v>1225</v>
      </c>
      <c r="K55" s="140">
        <v>13</v>
      </c>
    </row>
    <row r="56" spans="2:11" ht="38.25">
      <c r="B56" s="141">
        <v>2333</v>
      </c>
      <c r="C56" s="140" t="s">
        <v>1076</v>
      </c>
      <c r="D56" s="140" t="s">
        <v>1077</v>
      </c>
      <c r="E56" s="140" t="s">
        <v>1075</v>
      </c>
      <c r="F56" s="140" t="s">
        <v>1052</v>
      </c>
      <c r="G56" s="140" t="s">
        <v>1065</v>
      </c>
      <c r="H56" s="140" t="s">
        <v>1054</v>
      </c>
      <c r="I56" s="140">
        <v>0.68460381377900004</v>
      </c>
      <c r="J56" s="141">
        <v>2465</v>
      </c>
      <c r="K56" s="140">
        <v>14</v>
      </c>
    </row>
    <row r="57" spans="2:11" ht="38.25">
      <c r="B57" s="141">
        <v>2334</v>
      </c>
      <c r="C57" s="140" t="s">
        <v>1078</v>
      </c>
      <c r="D57" s="140" t="s">
        <v>1079</v>
      </c>
      <c r="E57" s="140" t="s">
        <v>1078</v>
      </c>
      <c r="F57" s="140" t="s">
        <v>1080</v>
      </c>
      <c r="G57" s="140" t="s">
        <v>1081</v>
      </c>
      <c r="H57" s="140" t="s">
        <v>1054</v>
      </c>
      <c r="I57" s="140">
        <v>1.4943401465899999</v>
      </c>
      <c r="J57" s="141">
        <v>5380</v>
      </c>
      <c r="K57" s="140">
        <v>15</v>
      </c>
    </row>
    <row r="58" spans="2:11" ht="51">
      <c r="B58" s="141">
        <v>2335</v>
      </c>
      <c r="C58" s="140" t="s">
        <v>1082</v>
      </c>
      <c r="D58" s="140" t="s">
        <v>1083</v>
      </c>
      <c r="E58" s="140" t="s">
        <v>1082</v>
      </c>
      <c r="F58" s="140" t="s">
        <v>1044</v>
      </c>
      <c r="G58" s="140" t="s">
        <v>1045</v>
      </c>
      <c r="H58" s="140" t="s">
        <v>1046</v>
      </c>
      <c r="I58" s="140">
        <v>2.0076337148999999</v>
      </c>
      <c r="J58" s="141">
        <v>7227</v>
      </c>
      <c r="K58" s="140">
        <v>16</v>
      </c>
    </row>
    <row r="59" spans="2:11" ht="51">
      <c r="B59" s="141">
        <v>2336</v>
      </c>
      <c r="C59" s="140" t="s">
        <v>1084</v>
      </c>
      <c r="D59" s="140" t="s">
        <v>1085</v>
      </c>
      <c r="E59" s="140" t="s">
        <v>1086</v>
      </c>
      <c r="F59" s="140" t="s">
        <v>1044</v>
      </c>
      <c r="G59" s="140" t="s">
        <v>1045</v>
      </c>
      <c r="H59" s="140" t="s">
        <v>1046</v>
      </c>
      <c r="I59" s="140">
        <v>6.9622526993799996</v>
      </c>
      <c r="J59" s="141">
        <v>25064</v>
      </c>
      <c r="K59" s="140">
        <v>17</v>
      </c>
    </row>
    <row r="60" spans="2:11" ht="51">
      <c r="B60" s="141">
        <v>2337</v>
      </c>
      <c r="C60" s="140" t="s">
        <v>1087</v>
      </c>
      <c r="D60" s="140" t="s">
        <v>1066</v>
      </c>
      <c r="E60" s="140" t="s">
        <v>1087</v>
      </c>
      <c r="F60" s="140" t="s">
        <v>1044</v>
      </c>
      <c r="G60" s="140" t="s">
        <v>1045</v>
      </c>
      <c r="H60" s="140" t="s">
        <v>1046</v>
      </c>
      <c r="I60" s="140">
        <v>1.28930605544</v>
      </c>
      <c r="J60" s="141">
        <v>4642</v>
      </c>
      <c r="K60" s="140">
        <v>18</v>
      </c>
    </row>
    <row r="61" spans="2:11" ht="51">
      <c r="B61" s="141">
        <v>2338</v>
      </c>
      <c r="C61" s="140" t="s">
        <v>1088</v>
      </c>
      <c r="D61" s="140" t="s">
        <v>1089</v>
      </c>
      <c r="E61" s="140" t="s">
        <v>1086</v>
      </c>
      <c r="F61" s="140" t="s">
        <v>1044</v>
      </c>
      <c r="G61" s="140" t="s">
        <v>1045</v>
      </c>
      <c r="H61" s="140" t="s">
        <v>1046</v>
      </c>
      <c r="I61" s="140">
        <v>1.0314448443499999</v>
      </c>
      <c r="J61" s="141">
        <v>3713</v>
      </c>
      <c r="K61" s="140">
        <v>19</v>
      </c>
    </row>
    <row r="62" spans="2:11" ht="51">
      <c r="B62" s="141">
        <v>2339</v>
      </c>
      <c r="C62" s="140" t="s">
        <v>1090</v>
      </c>
      <c r="D62" s="140" t="s">
        <v>1066</v>
      </c>
      <c r="E62" s="140" t="s">
        <v>1086</v>
      </c>
      <c r="F62" s="140" t="s">
        <v>1044</v>
      </c>
      <c r="G62" s="140" t="s">
        <v>1045</v>
      </c>
      <c r="H62" s="140" t="s">
        <v>1046</v>
      </c>
      <c r="I62" s="140">
        <v>1.4532321110599999</v>
      </c>
      <c r="J62" s="141">
        <v>5232</v>
      </c>
      <c r="K62" s="140">
        <v>20</v>
      </c>
    </row>
    <row r="63" spans="2:11" ht="51">
      <c r="B63" s="141">
        <v>2340</v>
      </c>
      <c r="C63" s="140" t="s">
        <v>1091</v>
      </c>
      <c r="D63" s="140" t="s">
        <v>1066</v>
      </c>
      <c r="E63" s="140" t="s">
        <v>1086</v>
      </c>
      <c r="F63" s="140" t="s">
        <v>1044</v>
      </c>
      <c r="G63" s="140" t="s">
        <v>1045</v>
      </c>
      <c r="H63" s="140" t="s">
        <v>1046</v>
      </c>
      <c r="I63" s="140">
        <v>2.1734016363199999</v>
      </c>
      <c r="J63" s="141">
        <v>7824</v>
      </c>
      <c r="K63" s="140">
        <v>21</v>
      </c>
    </row>
    <row r="64" spans="2:11" ht="51">
      <c r="B64" s="141">
        <v>2341</v>
      </c>
      <c r="C64" s="140" t="s">
        <v>1092</v>
      </c>
      <c r="D64" s="140" t="s">
        <v>1093</v>
      </c>
      <c r="E64" s="140" t="s">
        <v>1092</v>
      </c>
      <c r="F64" s="140" t="s">
        <v>1044</v>
      </c>
      <c r="G64" s="140" t="s">
        <v>1045</v>
      </c>
      <c r="H64" s="140" t="s">
        <v>1046</v>
      </c>
      <c r="I64" s="140">
        <v>0.82147214389500001</v>
      </c>
      <c r="J64" s="141">
        <v>2957</v>
      </c>
      <c r="K64" s="140">
        <v>22</v>
      </c>
    </row>
    <row r="65" spans="2:11" ht="51">
      <c r="B65" s="141">
        <v>2342</v>
      </c>
      <c r="C65" s="140" t="s">
        <v>1094</v>
      </c>
      <c r="D65" s="140" t="s">
        <v>1066</v>
      </c>
      <c r="E65" s="140" t="s">
        <v>1094</v>
      </c>
      <c r="F65" s="140" t="s">
        <v>1060</v>
      </c>
      <c r="G65" s="140" t="s">
        <v>1095</v>
      </c>
      <c r="H65" s="140" t="s">
        <v>1046</v>
      </c>
      <c r="I65" s="140">
        <v>1.8498287327</v>
      </c>
      <c r="J65" s="141">
        <v>6659</v>
      </c>
      <c r="K65" s="140">
        <v>23</v>
      </c>
    </row>
    <row r="66" spans="2:11" ht="38.25">
      <c r="B66" s="141">
        <v>2343</v>
      </c>
      <c r="C66" s="140" t="s">
        <v>1096</v>
      </c>
      <c r="D66" s="140" t="s">
        <v>1066</v>
      </c>
      <c r="E66" s="140" t="s">
        <v>1096</v>
      </c>
      <c r="F66" s="140" t="s">
        <v>1052</v>
      </c>
      <c r="G66" s="140" t="s">
        <v>1065</v>
      </c>
      <c r="H66" s="140" t="s">
        <v>1054</v>
      </c>
      <c r="I66" s="140">
        <v>0.35247735001899999</v>
      </c>
      <c r="J66" s="141">
        <v>1269</v>
      </c>
      <c r="K66" s="140">
        <v>24</v>
      </c>
    </row>
    <row r="67" spans="2:11" ht="51">
      <c r="B67" s="141">
        <v>2344</v>
      </c>
      <c r="C67" s="140" t="s">
        <v>1097</v>
      </c>
      <c r="D67" s="140" t="s">
        <v>1083</v>
      </c>
      <c r="E67" s="140" t="s">
        <v>1086</v>
      </c>
      <c r="F67" s="140" t="s">
        <v>1044</v>
      </c>
      <c r="G67" s="140" t="s">
        <v>1045</v>
      </c>
      <c r="H67" s="140" t="s">
        <v>1046</v>
      </c>
      <c r="I67" s="140">
        <v>1.4624414400300001</v>
      </c>
      <c r="J67" s="141">
        <v>5265</v>
      </c>
      <c r="K67" s="140">
        <v>25</v>
      </c>
    </row>
    <row r="68" spans="2:11" ht="51">
      <c r="B68" s="141">
        <v>2345</v>
      </c>
      <c r="C68" s="140" t="s">
        <v>1098</v>
      </c>
      <c r="D68" s="140" t="s">
        <v>1043</v>
      </c>
      <c r="E68" s="140" t="s">
        <v>1098</v>
      </c>
      <c r="F68" s="140" t="s">
        <v>1044</v>
      </c>
      <c r="G68" s="140" t="s">
        <v>1045</v>
      </c>
      <c r="H68" s="140" t="s">
        <v>1046</v>
      </c>
      <c r="I68" s="140">
        <v>0.81226281492800001</v>
      </c>
      <c r="J68" s="141">
        <v>2924</v>
      </c>
      <c r="K68" s="140">
        <v>26</v>
      </c>
    </row>
  </sheetData>
  <mergeCells count="11">
    <mergeCell ref="G41:G42"/>
    <mergeCell ref="H41:H42"/>
    <mergeCell ref="I41:I42"/>
    <mergeCell ref="J41:J42"/>
    <mergeCell ref="B6:H6"/>
    <mergeCell ref="B8:H8"/>
    <mergeCell ref="B41:B42"/>
    <mergeCell ref="C41:C42"/>
    <mergeCell ref="D41:D42"/>
    <mergeCell ref="E41:E42"/>
    <mergeCell ref="F41:F42"/>
  </mergeCells>
  <phoneticPr fontId="10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6175" r:id="rId4" name="Control 31">
          <controlPr defaultSize="0" r:id="rId5">
            <anchor moveWithCells="1">
              <from>
                <xdr:col>12</xdr:col>
                <xdr:colOff>0</xdr:colOff>
                <xdr:row>22</xdr:row>
                <xdr:rowOff>9525</xdr:rowOff>
              </from>
              <to>
                <xdr:col>14</xdr:col>
                <xdr:colOff>95250</xdr:colOff>
                <xdr:row>23</xdr:row>
                <xdr:rowOff>152400</xdr:rowOff>
              </to>
            </anchor>
          </controlPr>
        </control>
      </mc:Choice>
      <mc:Fallback>
        <control shapeId="6175" r:id="rId4" name="Control 31"/>
      </mc:Fallback>
    </mc:AlternateContent>
    <mc:AlternateContent xmlns:mc="http://schemas.openxmlformats.org/markup-compatibility/2006">
      <mc:Choice Requires="x14">
        <control shapeId="6176" r:id="rId6" name="Control 32">
          <controlPr defaultSize="0" r:id="rId5">
            <anchor moveWithCells="1">
              <from>
                <xdr:col>12</xdr:col>
                <xdr:colOff>0</xdr:colOff>
                <xdr:row>22</xdr:row>
                <xdr:rowOff>9525</xdr:rowOff>
              </from>
              <to>
                <xdr:col>14</xdr:col>
                <xdr:colOff>95250</xdr:colOff>
                <xdr:row>23</xdr:row>
                <xdr:rowOff>152400</xdr:rowOff>
              </to>
            </anchor>
          </controlPr>
        </control>
      </mc:Choice>
      <mc:Fallback>
        <control shapeId="6176" r:id="rId6" name="Control 32"/>
      </mc:Fallback>
    </mc:AlternateContent>
    <mc:AlternateContent xmlns:mc="http://schemas.openxmlformats.org/markup-compatibility/2006">
      <mc:Choice Requires="x14">
        <control shapeId="6177" r:id="rId7" name="Control 33">
          <controlPr defaultSize="0" r:id="rId8">
            <anchor moveWithCells="1">
              <from>
                <xdr:col>12</xdr:col>
                <xdr:colOff>0</xdr:colOff>
                <xdr:row>22</xdr:row>
                <xdr:rowOff>9525</xdr:rowOff>
              </from>
              <to>
                <xdr:col>16</xdr:col>
                <xdr:colOff>47625</xdr:colOff>
                <xdr:row>23</xdr:row>
                <xdr:rowOff>152400</xdr:rowOff>
              </to>
            </anchor>
          </controlPr>
        </control>
      </mc:Choice>
      <mc:Fallback>
        <control shapeId="6177" r:id="rId7" name="Control 33"/>
      </mc:Fallback>
    </mc:AlternateContent>
    <mc:AlternateContent xmlns:mc="http://schemas.openxmlformats.org/markup-compatibility/2006">
      <mc:Choice Requires="x14">
        <control shapeId="6178" r:id="rId9" name="Control 34">
          <controlPr defaultSize="0" r:id="rId10">
            <anchor moveWithCells="1">
              <from>
                <xdr:col>12</xdr:col>
                <xdr:colOff>0</xdr:colOff>
                <xdr:row>22</xdr:row>
                <xdr:rowOff>9525</xdr:rowOff>
              </from>
              <to>
                <xdr:col>15</xdr:col>
                <xdr:colOff>47625</xdr:colOff>
                <xdr:row>23</xdr:row>
                <xdr:rowOff>152400</xdr:rowOff>
              </to>
            </anchor>
          </controlPr>
        </control>
      </mc:Choice>
      <mc:Fallback>
        <control shapeId="6178" r:id="rId9" name="Control 34"/>
      </mc:Fallback>
    </mc:AlternateContent>
    <mc:AlternateContent xmlns:mc="http://schemas.openxmlformats.org/markup-compatibility/2006">
      <mc:Choice Requires="x14">
        <control shapeId="6179" r:id="rId11" name="Control 35">
          <controlPr defaultSize="0" r:id="rId12">
            <anchor moveWithCells="1">
              <from>
                <xdr:col>12</xdr:col>
                <xdr:colOff>0</xdr:colOff>
                <xdr:row>22</xdr:row>
                <xdr:rowOff>9525</xdr:rowOff>
              </from>
              <to>
                <xdr:col>12</xdr:col>
                <xdr:colOff>371475</xdr:colOff>
                <xdr:row>24</xdr:row>
                <xdr:rowOff>19050</xdr:rowOff>
              </to>
            </anchor>
          </controlPr>
        </control>
      </mc:Choice>
      <mc:Fallback>
        <control shapeId="6179" r:id="rId11" name="Control 35"/>
      </mc:Fallback>
    </mc:AlternateContent>
    <mc:AlternateContent xmlns:mc="http://schemas.openxmlformats.org/markup-compatibility/2006">
      <mc:Choice Requires="x14">
        <control shapeId="6180" r:id="rId13" name="Control 36">
          <controlPr defaultSize="0" r:id="rId14">
            <anchor moveWithCells="1">
              <from>
                <xdr:col>12</xdr:col>
                <xdr:colOff>0</xdr:colOff>
                <xdr:row>22</xdr:row>
                <xdr:rowOff>9525</xdr:rowOff>
              </from>
              <to>
                <xdr:col>12</xdr:col>
                <xdr:colOff>371475</xdr:colOff>
                <xdr:row>24</xdr:row>
                <xdr:rowOff>19050</xdr:rowOff>
              </to>
            </anchor>
          </controlPr>
        </control>
      </mc:Choice>
      <mc:Fallback>
        <control shapeId="6180" r:id="rId13" name="Control 36"/>
      </mc:Fallback>
    </mc:AlternateContent>
    <mc:AlternateContent xmlns:mc="http://schemas.openxmlformats.org/markup-compatibility/2006">
      <mc:Choice Requires="x14">
        <control shapeId="6181" r:id="rId15" name="Control 37">
          <controlPr defaultSize="0" r:id="rId16">
            <anchor moveWithCells="1">
              <from>
                <xdr:col>12</xdr:col>
                <xdr:colOff>0</xdr:colOff>
                <xdr:row>22</xdr:row>
                <xdr:rowOff>9525</xdr:rowOff>
              </from>
              <to>
                <xdr:col>12</xdr:col>
                <xdr:colOff>371475</xdr:colOff>
                <xdr:row>24</xdr:row>
                <xdr:rowOff>19050</xdr:rowOff>
              </to>
            </anchor>
          </controlPr>
        </control>
      </mc:Choice>
      <mc:Fallback>
        <control shapeId="6181" r:id="rId15" name="Control 37"/>
      </mc:Fallback>
    </mc:AlternateContent>
    <mc:AlternateContent xmlns:mc="http://schemas.openxmlformats.org/markup-compatibility/2006">
      <mc:Choice Requires="x14">
        <control shapeId="6182" r:id="rId17" name="Control 38">
          <controlPr defaultSize="0" r:id="rId16">
            <anchor moveWithCells="1">
              <from>
                <xdr:col>12</xdr:col>
                <xdr:colOff>0</xdr:colOff>
                <xdr:row>58</xdr:row>
                <xdr:rowOff>628650</xdr:rowOff>
              </from>
              <to>
                <xdr:col>12</xdr:col>
                <xdr:colOff>371475</xdr:colOff>
                <xdr:row>59</xdr:row>
                <xdr:rowOff>371475</xdr:rowOff>
              </to>
            </anchor>
          </controlPr>
        </control>
      </mc:Choice>
      <mc:Fallback>
        <control shapeId="6182" r:id="rId17" name="Control 38"/>
      </mc:Fallback>
    </mc:AlternateContent>
    <mc:AlternateContent xmlns:mc="http://schemas.openxmlformats.org/markup-compatibility/2006">
      <mc:Choice Requires="x14">
        <control shapeId="6183" r:id="rId18" name="Control 39">
          <controlPr defaultSize="0" r:id="rId16">
            <anchor moveWithCells="1">
              <from>
                <xdr:col>12</xdr:col>
                <xdr:colOff>0</xdr:colOff>
                <xdr:row>59</xdr:row>
                <xdr:rowOff>628650</xdr:rowOff>
              </from>
              <to>
                <xdr:col>12</xdr:col>
                <xdr:colOff>371475</xdr:colOff>
                <xdr:row>60</xdr:row>
                <xdr:rowOff>371475</xdr:rowOff>
              </to>
            </anchor>
          </controlPr>
        </control>
      </mc:Choice>
      <mc:Fallback>
        <control shapeId="6183" r:id="rId18" name="Control 39"/>
      </mc:Fallback>
    </mc:AlternateContent>
    <mc:AlternateContent xmlns:mc="http://schemas.openxmlformats.org/markup-compatibility/2006">
      <mc:Choice Requires="x14">
        <control shapeId="6184" r:id="rId19" name="Control 40">
          <controlPr defaultSize="0" r:id="rId20">
            <anchor moveWithCells="1">
              <from>
                <xdr:col>12</xdr:col>
                <xdr:colOff>0</xdr:colOff>
                <xdr:row>60</xdr:row>
                <xdr:rowOff>628650</xdr:rowOff>
              </from>
              <to>
                <xdr:col>12</xdr:col>
                <xdr:colOff>371475</xdr:colOff>
                <xdr:row>61</xdr:row>
                <xdr:rowOff>361950</xdr:rowOff>
              </to>
            </anchor>
          </controlPr>
        </control>
      </mc:Choice>
      <mc:Fallback>
        <control shapeId="6184" r:id="rId19" name="Control 40"/>
      </mc:Fallback>
    </mc:AlternateContent>
    <mc:AlternateContent xmlns:mc="http://schemas.openxmlformats.org/markup-compatibility/2006">
      <mc:Choice Requires="x14">
        <control shapeId="6185" r:id="rId21" name="Control 41">
          <controlPr defaultSize="0" r:id="rId16">
            <anchor moveWithCells="1">
              <from>
                <xdr:col>12</xdr:col>
                <xdr:colOff>0</xdr:colOff>
                <xdr:row>61</xdr:row>
                <xdr:rowOff>619125</xdr:rowOff>
              </from>
              <to>
                <xdr:col>12</xdr:col>
                <xdr:colOff>371475</xdr:colOff>
                <xdr:row>62</xdr:row>
                <xdr:rowOff>361950</xdr:rowOff>
              </to>
            </anchor>
          </controlPr>
        </control>
      </mc:Choice>
      <mc:Fallback>
        <control shapeId="6185" r:id="rId21" name="Control 41"/>
      </mc:Fallback>
    </mc:AlternateContent>
    <mc:AlternateContent xmlns:mc="http://schemas.openxmlformats.org/markup-compatibility/2006">
      <mc:Choice Requires="x14">
        <control shapeId="6186" r:id="rId22" name="Control 42">
          <controlPr defaultSize="0" r:id="rId16">
            <anchor moveWithCells="1">
              <from>
                <xdr:col>12</xdr:col>
                <xdr:colOff>0</xdr:colOff>
                <xdr:row>62</xdr:row>
                <xdr:rowOff>619125</xdr:rowOff>
              </from>
              <to>
                <xdr:col>12</xdr:col>
                <xdr:colOff>371475</xdr:colOff>
                <xdr:row>63</xdr:row>
                <xdr:rowOff>361950</xdr:rowOff>
              </to>
            </anchor>
          </controlPr>
        </control>
      </mc:Choice>
      <mc:Fallback>
        <control shapeId="6186" r:id="rId22" name="Control 42"/>
      </mc:Fallback>
    </mc:AlternateContent>
    <mc:AlternateContent xmlns:mc="http://schemas.openxmlformats.org/markup-compatibility/2006">
      <mc:Choice Requires="x14">
        <control shapeId="6187" r:id="rId23" name="Control 43">
          <controlPr defaultSize="0" r:id="rId20">
            <anchor moveWithCells="1">
              <from>
                <xdr:col>12</xdr:col>
                <xdr:colOff>0</xdr:colOff>
                <xdr:row>63</xdr:row>
                <xdr:rowOff>619125</xdr:rowOff>
              </from>
              <to>
                <xdr:col>12</xdr:col>
                <xdr:colOff>371475</xdr:colOff>
                <xdr:row>64</xdr:row>
                <xdr:rowOff>352425</xdr:rowOff>
              </to>
            </anchor>
          </controlPr>
        </control>
      </mc:Choice>
      <mc:Fallback>
        <control shapeId="6187" r:id="rId23" name="Control 43"/>
      </mc:Fallback>
    </mc:AlternateContent>
    <mc:AlternateContent xmlns:mc="http://schemas.openxmlformats.org/markup-compatibility/2006">
      <mc:Choice Requires="x14">
        <control shapeId="6188" r:id="rId24" name="Control 44">
          <controlPr defaultSize="0" r:id="rId16">
            <anchor moveWithCells="1">
              <from>
                <xdr:col>12</xdr:col>
                <xdr:colOff>0</xdr:colOff>
                <xdr:row>64</xdr:row>
                <xdr:rowOff>609600</xdr:rowOff>
              </from>
              <to>
                <xdr:col>12</xdr:col>
                <xdr:colOff>371475</xdr:colOff>
                <xdr:row>65</xdr:row>
                <xdr:rowOff>352425</xdr:rowOff>
              </to>
            </anchor>
          </controlPr>
        </control>
      </mc:Choice>
      <mc:Fallback>
        <control shapeId="6188" r:id="rId24" name="Control 44"/>
      </mc:Fallback>
    </mc:AlternateContent>
    <mc:AlternateContent xmlns:mc="http://schemas.openxmlformats.org/markup-compatibility/2006">
      <mc:Choice Requires="x14">
        <control shapeId="6189" r:id="rId25" name="Control 45">
          <controlPr defaultSize="0" r:id="rId16">
            <anchor moveWithCells="1">
              <from>
                <xdr:col>12</xdr:col>
                <xdr:colOff>0</xdr:colOff>
                <xdr:row>65</xdr:row>
                <xdr:rowOff>447675</xdr:rowOff>
              </from>
              <to>
                <xdr:col>12</xdr:col>
                <xdr:colOff>371475</xdr:colOff>
                <xdr:row>66</xdr:row>
                <xdr:rowOff>352425</xdr:rowOff>
              </to>
            </anchor>
          </controlPr>
        </control>
      </mc:Choice>
      <mc:Fallback>
        <control shapeId="6189" r:id="rId25" name="Control 45"/>
      </mc:Fallback>
    </mc:AlternateContent>
    <mc:AlternateContent xmlns:mc="http://schemas.openxmlformats.org/markup-compatibility/2006">
      <mc:Choice Requires="x14">
        <control shapeId="6190" r:id="rId26" name="Control 46">
          <controlPr defaultSize="0" r:id="rId16">
            <anchor moveWithCells="1">
              <from>
                <xdr:col>12</xdr:col>
                <xdr:colOff>0</xdr:colOff>
                <xdr:row>66</xdr:row>
                <xdr:rowOff>609600</xdr:rowOff>
              </from>
              <to>
                <xdr:col>12</xdr:col>
                <xdr:colOff>371475</xdr:colOff>
                <xdr:row>67</xdr:row>
                <xdr:rowOff>352425</xdr:rowOff>
              </to>
            </anchor>
          </controlPr>
        </control>
      </mc:Choice>
      <mc:Fallback>
        <control shapeId="6190" r:id="rId26" name="Control 46"/>
      </mc:Fallback>
    </mc:AlternateContent>
    <mc:AlternateContent xmlns:mc="http://schemas.openxmlformats.org/markup-compatibility/2006">
      <mc:Choice Requires="x14">
        <control shapeId="6191" r:id="rId27" name="Control 47">
          <controlPr defaultSize="0" r:id="rId16">
            <anchor moveWithCells="1">
              <from>
                <xdr:col>12</xdr:col>
                <xdr:colOff>0</xdr:colOff>
                <xdr:row>67</xdr:row>
                <xdr:rowOff>609600</xdr:rowOff>
              </from>
              <to>
                <xdr:col>12</xdr:col>
                <xdr:colOff>371475</xdr:colOff>
                <xdr:row>69</xdr:row>
                <xdr:rowOff>161925</xdr:rowOff>
              </to>
            </anchor>
          </controlPr>
        </control>
      </mc:Choice>
      <mc:Fallback>
        <control shapeId="6191" r:id="rId27" name="Control 47"/>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D30" sqref="D30"/>
    </sheetView>
  </sheetViews>
  <sheetFormatPr defaultColWidth="9.85546875" defaultRowHeight="11.25"/>
  <cols>
    <col min="1" max="1" width="2.28515625" style="84" customWidth="1"/>
    <col min="2" max="2" width="52" style="84" customWidth="1"/>
    <col min="3" max="16384" width="9.85546875" style="84"/>
  </cols>
  <sheetData>
    <row r="1" spans="1:14">
      <c r="A1" s="91" t="s">
        <v>662</v>
      </c>
      <c r="B1" s="91"/>
      <c r="C1" s="159" t="s">
        <v>944</v>
      </c>
      <c r="D1" s="159"/>
      <c r="E1" s="159"/>
      <c r="F1" s="159"/>
      <c r="G1" s="159"/>
      <c r="H1" s="159"/>
      <c r="I1" s="159"/>
      <c r="J1" s="159"/>
      <c r="K1" s="159"/>
      <c r="L1" s="159"/>
      <c r="M1" s="159"/>
      <c r="N1" s="159"/>
    </row>
    <row r="2" spans="1:14">
      <c r="A2" s="90" t="s">
        <v>660</v>
      </c>
      <c r="B2" s="90"/>
      <c r="C2" s="89">
        <v>2015</v>
      </c>
      <c r="D2" s="89">
        <v>2020</v>
      </c>
      <c r="E2" s="89">
        <v>2030</v>
      </c>
      <c r="F2" s="89">
        <v>2050</v>
      </c>
      <c r="G2" s="89">
        <v>2020</v>
      </c>
      <c r="H2" s="89">
        <v>2020</v>
      </c>
      <c r="I2" s="89">
        <v>2030</v>
      </c>
      <c r="J2" s="89">
        <v>2030</v>
      </c>
      <c r="K2" s="89">
        <v>2050</v>
      </c>
      <c r="L2" s="89">
        <v>2050</v>
      </c>
      <c r="M2" s="89" t="s">
        <v>659</v>
      </c>
      <c r="N2" s="89" t="s">
        <v>659</v>
      </c>
    </row>
    <row r="3" spans="1:14">
      <c r="A3" s="90" t="s">
        <v>658</v>
      </c>
      <c r="B3" s="90"/>
      <c r="C3" s="89" t="s">
        <v>657</v>
      </c>
      <c r="D3" s="89" t="s">
        <v>657</v>
      </c>
      <c r="E3" s="89" t="s">
        <v>657</v>
      </c>
      <c r="F3" s="89" t="s">
        <v>657</v>
      </c>
      <c r="G3" s="89" t="s">
        <v>656</v>
      </c>
      <c r="H3" s="89" t="s">
        <v>655</v>
      </c>
      <c r="I3" s="89" t="s">
        <v>656</v>
      </c>
      <c r="J3" s="89" t="s">
        <v>655</v>
      </c>
      <c r="K3" s="89" t="s">
        <v>656</v>
      </c>
      <c r="L3" s="89" t="s">
        <v>655</v>
      </c>
      <c r="M3" s="89" t="s">
        <v>654</v>
      </c>
      <c r="N3" s="89" t="s">
        <v>653</v>
      </c>
    </row>
    <row r="4" spans="1:14">
      <c r="A4" s="90" t="s">
        <v>652</v>
      </c>
      <c r="B4" s="90" t="s">
        <v>651</v>
      </c>
      <c r="C4" s="89"/>
      <c r="D4" s="89"/>
      <c r="E4" s="89"/>
      <c r="F4" s="89"/>
      <c r="G4" s="89"/>
      <c r="H4" s="89"/>
      <c r="I4" s="89"/>
      <c r="J4" s="89"/>
      <c r="K4" s="89"/>
      <c r="L4" s="89"/>
      <c r="M4" s="89"/>
      <c r="N4" s="89"/>
    </row>
    <row r="5" spans="1:14">
      <c r="A5" s="85" t="s">
        <v>650</v>
      </c>
      <c r="C5" s="86"/>
      <c r="D5" s="86"/>
      <c r="E5" s="86"/>
      <c r="F5" s="86"/>
      <c r="G5" s="86"/>
      <c r="H5" s="86"/>
      <c r="I5" s="86"/>
      <c r="J5" s="86"/>
      <c r="K5" s="86"/>
      <c r="L5" s="86"/>
      <c r="M5" s="86"/>
      <c r="N5" s="86"/>
    </row>
    <row r="6" spans="1:14">
      <c r="A6" s="85"/>
      <c r="B6" s="84" t="s">
        <v>717</v>
      </c>
      <c r="C6" s="86">
        <v>5</v>
      </c>
      <c r="D6" s="86">
        <v>5</v>
      </c>
      <c r="E6" s="86">
        <v>5</v>
      </c>
      <c r="F6" s="86">
        <v>5</v>
      </c>
      <c r="G6" s="86">
        <v>1</v>
      </c>
      <c r="H6" s="86">
        <v>25</v>
      </c>
      <c r="I6" s="86"/>
      <c r="J6" s="86"/>
      <c r="K6" s="86">
        <v>1</v>
      </c>
      <c r="L6" s="86">
        <v>25</v>
      </c>
      <c r="M6" s="86"/>
      <c r="N6" s="86"/>
    </row>
    <row r="7" spans="1:14">
      <c r="A7" s="88"/>
      <c r="B7" s="88" t="s">
        <v>748</v>
      </c>
      <c r="C7" s="87">
        <v>0.98</v>
      </c>
      <c r="D7" s="87">
        <v>0.99</v>
      </c>
      <c r="E7" s="87">
        <v>0.99</v>
      </c>
      <c r="F7" s="87">
        <v>0.99</v>
      </c>
      <c r="G7" s="87">
        <v>0.98</v>
      </c>
      <c r="H7" s="87">
        <v>0.99</v>
      </c>
      <c r="I7" s="87"/>
      <c r="J7" s="87"/>
      <c r="K7" s="87">
        <v>0.99</v>
      </c>
      <c r="L7" s="87">
        <v>0.99</v>
      </c>
      <c r="M7" s="86"/>
      <c r="N7" s="86"/>
    </row>
    <row r="8" spans="1:14">
      <c r="A8" s="88"/>
      <c r="B8" s="88" t="s">
        <v>649</v>
      </c>
      <c r="C8" s="87">
        <v>0.98</v>
      </c>
      <c r="D8" s="87">
        <v>0.99</v>
      </c>
      <c r="E8" s="87">
        <v>0.99</v>
      </c>
      <c r="F8" s="87">
        <v>0.99</v>
      </c>
      <c r="G8" s="87">
        <v>0.98</v>
      </c>
      <c r="H8" s="87">
        <v>0.99</v>
      </c>
      <c r="I8" s="87"/>
      <c r="J8" s="87"/>
      <c r="K8" s="87">
        <v>0.99</v>
      </c>
      <c r="L8" s="87">
        <v>0.99</v>
      </c>
      <c r="M8" s="86"/>
      <c r="N8" s="86"/>
    </row>
    <row r="9" spans="1:14">
      <c r="A9" s="88"/>
      <c r="B9" s="88" t="s">
        <v>647</v>
      </c>
      <c r="C9" s="87">
        <v>5.0000000000000001E-3</v>
      </c>
      <c r="D9" s="87">
        <v>5.0000000000000001E-3</v>
      </c>
      <c r="E9" s="87">
        <v>5.0000000000000001E-3</v>
      </c>
      <c r="F9" s="87">
        <v>5.0000000000000001E-3</v>
      </c>
      <c r="G9" s="87">
        <v>1E-3</v>
      </c>
      <c r="H9" s="87">
        <v>5.0000000000000001E-3</v>
      </c>
      <c r="I9" s="87"/>
      <c r="J9" s="87"/>
      <c r="K9" s="87">
        <v>1E-3</v>
      </c>
      <c r="L9" s="87">
        <v>5.0000000000000001E-3</v>
      </c>
      <c r="M9" s="86"/>
      <c r="N9" s="86"/>
    </row>
    <row r="10" spans="1:14">
      <c r="A10" s="88"/>
      <c r="B10" s="88" t="s">
        <v>646</v>
      </c>
      <c r="C10" s="87">
        <v>0.01</v>
      </c>
      <c r="D10" s="87">
        <v>0.01</v>
      </c>
      <c r="E10" s="87">
        <v>0.01</v>
      </c>
      <c r="F10" s="87">
        <v>0.01</v>
      </c>
      <c r="G10" s="87">
        <v>5.0000000000000001E-3</v>
      </c>
      <c r="H10" s="87">
        <v>0.01</v>
      </c>
      <c r="I10" s="87"/>
      <c r="J10" s="87"/>
      <c r="K10" s="87">
        <v>5.0000000000000001E-3</v>
      </c>
      <c r="L10" s="87">
        <v>0.01</v>
      </c>
      <c r="M10" s="86"/>
      <c r="N10" s="86"/>
    </row>
    <row r="11" spans="1:14">
      <c r="A11" s="85"/>
      <c r="B11" s="84" t="s">
        <v>712</v>
      </c>
      <c r="C11" s="86">
        <v>0.2</v>
      </c>
      <c r="D11" s="86">
        <v>0.2</v>
      </c>
      <c r="E11" s="86">
        <v>0.2</v>
      </c>
      <c r="F11" s="86">
        <v>0.2</v>
      </c>
      <c r="G11" s="86">
        <v>0.2</v>
      </c>
      <c r="H11" s="86">
        <v>0.2</v>
      </c>
      <c r="I11" s="86"/>
      <c r="J11" s="86"/>
      <c r="K11" s="86">
        <v>0.2</v>
      </c>
      <c r="L11" s="86">
        <v>0.2</v>
      </c>
      <c r="M11" s="86"/>
      <c r="N11" s="86"/>
    </row>
    <row r="12" spans="1:14">
      <c r="A12" s="85"/>
      <c r="B12" s="84" t="s">
        <v>644</v>
      </c>
      <c r="C12" s="86">
        <v>20</v>
      </c>
      <c r="D12" s="86">
        <v>20</v>
      </c>
      <c r="E12" s="86">
        <v>20</v>
      </c>
      <c r="F12" s="86">
        <v>20</v>
      </c>
      <c r="G12" s="86">
        <v>20</v>
      </c>
      <c r="H12" s="86">
        <v>20</v>
      </c>
      <c r="I12" s="86"/>
      <c r="J12" s="86"/>
      <c r="K12" s="86">
        <v>20</v>
      </c>
      <c r="L12" s="86">
        <v>20</v>
      </c>
      <c r="M12" s="86"/>
      <c r="N12" s="86"/>
    </row>
    <row r="13" spans="1:14">
      <c r="A13" s="85"/>
      <c r="B13" s="84" t="s">
        <v>641</v>
      </c>
      <c r="C13" s="86">
        <v>0.5</v>
      </c>
      <c r="D13" s="86">
        <v>0.5</v>
      </c>
      <c r="E13" s="86">
        <v>0.5</v>
      </c>
      <c r="F13" s="86">
        <v>0.5</v>
      </c>
      <c r="G13" s="86">
        <v>0.5</v>
      </c>
      <c r="H13" s="86">
        <v>1</v>
      </c>
      <c r="I13" s="86"/>
      <c r="J13" s="86"/>
      <c r="K13" s="86">
        <v>0.5</v>
      </c>
      <c r="L13" s="86">
        <v>1</v>
      </c>
      <c r="M13" s="86"/>
      <c r="N13" s="86"/>
    </row>
    <row r="14" spans="1:14">
      <c r="A14" s="85" t="s">
        <v>638</v>
      </c>
      <c r="C14" s="86"/>
      <c r="D14" s="86"/>
      <c r="E14" s="86"/>
      <c r="F14" s="86"/>
      <c r="G14" s="86"/>
      <c r="H14" s="86"/>
      <c r="I14" s="86"/>
      <c r="J14" s="86"/>
      <c r="K14" s="86"/>
      <c r="L14" s="86"/>
      <c r="M14" s="86"/>
      <c r="N14" s="86"/>
    </row>
    <row r="15" spans="1:14">
      <c r="A15" s="88"/>
      <c r="B15" s="88" t="s">
        <v>637</v>
      </c>
      <c r="C15" s="87">
        <v>1</v>
      </c>
      <c r="D15" s="87">
        <v>1</v>
      </c>
      <c r="E15" s="87">
        <v>1</v>
      </c>
      <c r="F15" s="87">
        <v>1</v>
      </c>
      <c r="G15" s="87">
        <v>1</v>
      </c>
      <c r="H15" s="87">
        <v>1</v>
      </c>
      <c r="I15" s="87"/>
      <c r="J15" s="87"/>
      <c r="K15" s="87">
        <v>1</v>
      </c>
      <c r="L15" s="87">
        <v>1</v>
      </c>
      <c r="M15" s="86"/>
      <c r="N15" s="86"/>
    </row>
    <row r="16" spans="1:14">
      <c r="A16" s="88"/>
      <c r="B16" s="88" t="s">
        <v>636</v>
      </c>
      <c r="C16" s="87">
        <v>1</v>
      </c>
      <c r="D16" s="87">
        <v>1</v>
      </c>
      <c r="E16" s="87">
        <v>1</v>
      </c>
      <c r="F16" s="87">
        <v>1</v>
      </c>
      <c r="G16" s="87">
        <v>1</v>
      </c>
      <c r="H16" s="87">
        <v>1</v>
      </c>
      <c r="I16" s="87"/>
      <c r="J16" s="87"/>
      <c r="K16" s="87">
        <v>1</v>
      </c>
      <c r="L16" s="87">
        <v>1</v>
      </c>
      <c r="M16" s="86"/>
      <c r="N16" s="86"/>
    </row>
    <row r="17" spans="1:14">
      <c r="A17" s="88"/>
      <c r="B17" s="88" t="s">
        <v>635</v>
      </c>
      <c r="C17" s="87">
        <v>0.05</v>
      </c>
      <c r="D17" s="87">
        <v>0.05</v>
      </c>
      <c r="E17" s="87">
        <v>0.05</v>
      </c>
      <c r="F17" s="87">
        <v>0.05</v>
      </c>
      <c r="G17" s="87">
        <v>0.05</v>
      </c>
      <c r="H17" s="87">
        <v>0.05</v>
      </c>
      <c r="I17" s="87"/>
      <c r="J17" s="87"/>
      <c r="K17" s="87">
        <v>0.05</v>
      </c>
      <c r="L17" s="87">
        <v>0.05</v>
      </c>
      <c r="M17" s="86"/>
      <c r="N17" s="86"/>
    </row>
    <row r="18" spans="1:14">
      <c r="A18" s="85"/>
      <c r="B18" s="84" t="s">
        <v>633</v>
      </c>
      <c r="C18" s="86">
        <v>0.01</v>
      </c>
      <c r="D18" s="86">
        <v>0.01</v>
      </c>
      <c r="E18" s="86">
        <v>0.01</v>
      </c>
      <c r="F18" s="86">
        <v>0.01</v>
      </c>
      <c r="G18" s="86">
        <v>0.01</v>
      </c>
      <c r="H18" s="86">
        <v>0.01</v>
      </c>
      <c r="I18" s="86"/>
      <c r="J18" s="86"/>
      <c r="K18" s="86">
        <v>0.01</v>
      </c>
      <c r="L18" s="86">
        <v>0.01</v>
      </c>
      <c r="M18" s="86"/>
      <c r="N18" s="86"/>
    </row>
    <row r="19" spans="1:14">
      <c r="A19" s="85"/>
      <c r="B19" s="84" t="s">
        <v>632</v>
      </c>
      <c r="C19" s="86">
        <v>0.08</v>
      </c>
      <c r="D19" s="86">
        <v>0.08</v>
      </c>
      <c r="E19" s="86">
        <v>0.08</v>
      </c>
      <c r="F19" s="86">
        <v>0.08</v>
      </c>
      <c r="G19" s="86">
        <v>0.08</v>
      </c>
      <c r="H19" s="86">
        <v>0.08</v>
      </c>
      <c r="I19" s="86"/>
      <c r="J19" s="86"/>
      <c r="K19" s="86">
        <v>0.08</v>
      </c>
      <c r="L19" s="86">
        <v>0.08</v>
      </c>
      <c r="M19" s="86"/>
      <c r="N19" s="86"/>
    </row>
    <row r="20" spans="1:14">
      <c r="A20" s="85" t="s">
        <v>631</v>
      </c>
      <c r="C20" s="86"/>
      <c r="D20" s="86"/>
      <c r="E20" s="86"/>
      <c r="F20" s="86"/>
      <c r="G20" s="86"/>
      <c r="H20" s="86"/>
      <c r="I20" s="86"/>
      <c r="J20" s="86"/>
      <c r="K20" s="86"/>
      <c r="L20" s="86"/>
      <c r="M20" s="86"/>
      <c r="N20" s="86"/>
    </row>
    <row r="21" spans="1:14">
      <c r="A21" s="85"/>
      <c r="B21" s="84" t="s">
        <v>630</v>
      </c>
      <c r="C21" s="86"/>
      <c r="D21" s="86"/>
      <c r="E21" s="86"/>
      <c r="F21" s="86"/>
      <c r="G21" s="86"/>
      <c r="H21" s="86"/>
      <c r="I21" s="86"/>
      <c r="J21" s="86"/>
      <c r="K21" s="86"/>
      <c r="L21" s="86"/>
      <c r="M21" s="86"/>
      <c r="N21" s="86"/>
    </row>
    <row r="22" spans="1:14">
      <c r="A22" s="85"/>
      <c r="B22" s="84" t="s">
        <v>629</v>
      </c>
      <c r="C22" s="86"/>
      <c r="D22" s="86"/>
      <c r="E22" s="86"/>
      <c r="F22" s="86"/>
      <c r="G22" s="86"/>
      <c r="H22" s="86"/>
      <c r="I22" s="86"/>
      <c r="J22" s="86"/>
      <c r="K22" s="86"/>
      <c r="L22" s="86"/>
      <c r="M22" s="86"/>
      <c r="N22" s="86"/>
    </row>
    <row r="23" spans="1:14">
      <c r="A23" s="85"/>
      <c r="B23" s="84" t="s">
        <v>628</v>
      </c>
      <c r="C23" s="86"/>
      <c r="D23" s="86"/>
      <c r="E23" s="86"/>
      <c r="F23" s="86"/>
      <c r="G23" s="86"/>
      <c r="H23" s="86"/>
      <c r="I23" s="86"/>
      <c r="J23" s="86"/>
      <c r="K23" s="86"/>
      <c r="L23" s="86"/>
      <c r="M23" s="86"/>
      <c r="N23" s="86"/>
    </row>
    <row r="24" spans="1:14">
      <c r="A24" s="85"/>
      <c r="B24" s="84" t="s">
        <v>627</v>
      </c>
      <c r="C24" s="86"/>
      <c r="D24" s="86"/>
      <c r="E24" s="86"/>
      <c r="F24" s="86"/>
      <c r="G24" s="86"/>
      <c r="H24" s="86"/>
      <c r="I24" s="86"/>
      <c r="J24" s="86"/>
      <c r="K24" s="86"/>
      <c r="L24" s="86"/>
      <c r="M24" s="86"/>
      <c r="N24" s="86"/>
    </row>
    <row r="25" spans="1:14">
      <c r="A25" s="85"/>
      <c r="B25" s="84" t="s">
        <v>704</v>
      </c>
      <c r="C25" s="86"/>
      <c r="D25" s="86"/>
      <c r="E25" s="86"/>
      <c r="F25" s="86"/>
      <c r="G25" s="86"/>
      <c r="H25" s="86"/>
      <c r="I25" s="86"/>
      <c r="J25" s="86"/>
      <c r="K25" s="86"/>
      <c r="L25" s="86"/>
      <c r="M25" s="86"/>
      <c r="N25" s="86"/>
    </row>
    <row r="26" spans="1:14">
      <c r="A26" s="85" t="s">
        <v>626</v>
      </c>
      <c r="C26" s="86"/>
      <c r="D26" s="86"/>
      <c r="E26" s="86"/>
      <c r="F26" s="86"/>
      <c r="G26" s="86"/>
      <c r="H26" s="86"/>
      <c r="I26" s="86"/>
      <c r="J26" s="86"/>
      <c r="K26" s="86"/>
      <c r="L26" s="86"/>
      <c r="M26" s="86"/>
      <c r="N26" s="86"/>
    </row>
    <row r="27" spans="1:14">
      <c r="A27" s="85"/>
      <c r="B27" s="84" t="s">
        <v>625</v>
      </c>
      <c r="C27" s="86">
        <v>7.0000000000000007E-2</v>
      </c>
      <c r="D27" s="86">
        <v>7.0000000000000007E-2</v>
      </c>
      <c r="E27" s="86">
        <v>0.06</v>
      </c>
      <c r="F27" s="86">
        <v>0.06</v>
      </c>
      <c r="G27" s="86">
        <v>0.02</v>
      </c>
      <c r="H27" s="86">
        <v>0.17</v>
      </c>
      <c r="I27" s="86"/>
      <c r="J27" s="86"/>
      <c r="K27" s="86">
        <v>0.02</v>
      </c>
      <c r="L27" s="86">
        <v>0.17</v>
      </c>
      <c r="M27" s="86"/>
      <c r="N27" s="86"/>
    </row>
    <row r="28" spans="1:14">
      <c r="A28" s="85"/>
      <c r="B28" s="84" t="s">
        <v>622</v>
      </c>
      <c r="C28" s="86">
        <v>0.06</v>
      </c>
      <c r="D28" s="86">
        <v>0.06</v>
      </c>
      <c r="E28" s="86">
        <v>0.05</v>
      </c>
      <c r="F28" s="86">
        <v>0.05</v>
      </c>
      <c r="G28" s="86">
        <v>0.02</v>
      </c>
      <c r="H28" s="86">
        <v>0.14000000000000001</v>
      </c>
      <c r="I28" s="86"/>
      <c r="J28" s="86"/>
      <c r="K28" s="86">
        <v>0.02</v>
      </c>
      <c r="L28" s="86">
        <v>0.14000000000000001</v>
      </c>
      <c r="M28" s="86"/>
      <c r="N28" s="86"/>
    </row>
    <row r="29" spans="1:14">
      <c r="A29" s="85"/>
      <c r="B29" s="84" t="s">
        <v>621</v>
      </c>
      <c r="C29" s="86">
        <v>0.01</v>
      </c>
      <c r="D29" s="86">
        <v>0.01</v>
      </c>
      <c r="E29" s="86">
        <v>0.01</v>
      </c>
      <c r="F29" s="86">
        <v>0.01</v>
      </c>
      <c r="G29" s="86">
        <v>0</v>
      </c>
      <c r="H29" s="86">
        <v>0.03</v>
      </c>
      <c r="I29" s="86"/>
      <c r="J29" s="86"/>
      <c r="K29" s="86">
        <v>0</v>
      </c>
      <c r="L29" s="86">
        <v>0.03</v>
      </c>
      <c r="M29" s="86"/>
      <c r="N29" s="86"/>
    </row>
    <row r="30" spans="1:14">
      <c r="A30" s="85"/>
      <c r="B30" s="84" t="s">
        <v>618</v>
      </c>
      <c r="C30" s="86">
        <v>0.8</v>
      </c>
      <c r="D30" s="86">
        <v>0.9</v>
      </c>
      <c r="E30" s="86">
        <v>1</v>
      </c>
      <c r="F30" s="86">
        <v>1</v>
      </c>
      <c r="G30" s="86">
        <v>0.5</v>
      </c>
      <c r="H30" s="86">
        <v>0.9</v>
      </c>
      <c r="I30" s="86"/>
      <c r="J30" s="86"/>
      <c r="K30" s="86">
        <v>0.5</v>
      </c>
      <c r="L30" s="86">
        <v>1</v>
      </c>
      <c r="M30" s="86"/>
      <c r="N30" s="86"/>
    </row>
    <row r="31" spans="1:14">
      <c r="A31" s="85"/>
      <c r="B31" s="84" t="s">
        <v>617</v>
      </c>
      <c r="C31" s="86">
        <v>0.3</v>
      </c>
      <c r="D31" s="86">
        <v>0.3</v>
      </c>
      <c r="E31" s="86">
        <v>0.5</v>
      </c>
      <c r="F31" s="86">
        <v>0.6</v>
      </c>
      <c r="G31" s="86">
        <v>0.1</v>
      </c>
      <c r="H31" s="86">
        <v>0.3</v>
      </c>
      <c r="I31" s="86"/>
      <c r="J31" s="86"/>
      <c r="K31" s="86">
        <v>0.1</v>
      </c>
      <c r="L31" s="86">
        <v>0.6</v>
      </c>
      <c r="M31" s="86"/>
      <c r="N31" s="86"/>
    </row>
    <row r="32" spans="1:14">
      <c r="A32" s="85"/>
      <c r="B32" s="84" t="s">
        <v>615</v>
      </c>
      <c r="C32" s="86">
        <v>0.5</v>
      </c>
      <c r="D32" s="86">
        <v>0.5</v>
      </c>
      <c r="E32" s="86">
        <v>0.5</v>
      </c>
      <c r="F32" s="86">
        <v>0.4</v>
      </c>
      <c r="G32" s="86">
        <v>0.4</v>
      </c>
      <c r="H32" s="86">
        <v>0.5</v>
      </c>
      <c r="I32" s="86"/>
      <c r="J32" s="86"/>
      <c r="K32" s="86">
        <v>0.3</v>
      </c>
      <c r="L32" s="86">
        <v>0.5</v>
      </c>
      <c r="M32" s="86"/>
      <c r="N32" s="86"/>
    </row>
    <row r="33" spans="1:14">
      <c r="A33" s="85"/>
      <c r="B33" s="84" t="s">
        <v>614</v>
      </c>
      <c r="C33" s="86">
        <v>1100</v>
      </c>
      <c r="D33" s="86">
        <v>1070</v>
      </c>
      <c r="E33" s="86">
        <v>1020</v>
      </c>
      <c r="F33" s="86">
        <v>920</v>
      </c>
      <c r="G33" s="86">
        <v>1000</v>
      </c>
      <c r="H33" s="86">
        <v>1100</v>
      </c>
      <c r="I33" s="86"/>
      <c r="J33" s="86"/>
      <c r="K33" s="86">
        <v>900</v>
      </c>
      <c r="L33" s="86">
        <v>1000</v>
      </c>
      <c r="M33" s="86"/>
      <c r="N33" s="86"/>
    </row>
    <row r="34" spans="1:14">
      <c r="A34" s="85" t="s">
        <v>613</v>
      </c>
      <c r="C34" s="86"/>
      <c r="D34" s="86"/>
      <c r="E34" s="86"/>
      <c r="F34" s="86"/>
      <c r="G34" s="86"/>
      <c r="H34" s="86"/>
      <c r="I34" s="86"/>
      <c r="J34" s="86"/>
      <c r="K34" s="86"/>
      <c r="L34" s="86"/>
      <c r="M34" s="86"/>
      <c r="N34" s="86"/>
    </row>
    <row r="35" spans="1:14">
      <c r="A35" s="85"/>
      <c r="B35" s="84" t="s">
        <v>889</v>
      </c>
      <c r="C35" s="86">
        <v>0</v>
      </c>
      <c r="D35" s="86">
        <v>0</v>
      </c>
      <c r="E35" s="86">
        <v>0</v>
      </c>
      <c r="F35" s="86">
        <v>0</v>
      </c>
      <c r="G35" s="86">
        <v>0</v>
      </c>
      <c r="H35" s="86">
        <v>0</v>
      </c>
      <c r="I35" s="86"/>
      <c r="J35" s="86"/>
      <c r="K35" s="86">
        <v>0</v>
      </c>
      <c r="L35" s="86">
        <v>0</v>
      </c>
      <c r="M35" s="86"/>
      <c r="N35" s="86"/>
    </row>
    <row r="36" spans="1:14">
      <c r="A36" s="85"/>
    </row>
    <row r="37" spans="1:14">
      <c r="A37" s="85"/>
    </row>
    <row r="38" spans="1:14">
      <c r="A38" s="85" t="s">
        <v>595</v>
      </c>
    </row>
    <row r="39" spans="1:14">
      <c r="A39" s="85"/>
      <c r="B39" s="84" t="s">
        <v>943</v>
      </c>
    </row>
    <row r="40" spans="1:14">
      <c r="A40" s="85"/>
      <c r="B40" s="84" t="s">
        <v>942</v>
      </c>
    </row>
    <row r="41" spans="1:14">
      <c r="A41" s="85"/>
      <c r="B41" s="84" t="s">
        <v>941</v>
      </c>
    </row>
    <row r="42" spans="1:14">
      <c r="A42" s="85"/>
      <c r="B42" s="84" t="s">
        <v>940</v>
      </c>
    </row>
    <row r="43" spans="1:14">
      <c r="A43" s="85"/>
      <c r="B43" s="84" t="s">
        <v>939</v>
      </c>
    </row>
    <row r="44" spans="1:14">
      <c r="A44" s="85"/>
      <c r="B44" s="84" t="s">
        <v>938</v>
      </c>
    </row>
    <row r="45" spans="1:14">
      <c r="A45" s="85"/>
      <c r="B45" s="84" t="s">
        <v>575</v>
      </c>
    </row>
    <row r="46" spans="1:14">
      <c r="A46" s="85"/>
      <c r="B46" s="84" t="s">
        <v>574</v>
      </c>
    </row>
    <row r="47" spans="1:14">
      <c r="A47" s="85"/>
    </row>
    <row r="48" spans="1:14">
      <c r="A48" s="85" t="s">
        <v>573</v>
      </c>
    </row>
    <row r="49" spans="1:2">
      <c r="A49" s="85"/>
      <c r="B49" s="84" t="s">
        <v>937</v>
      </c>
    </row>
    <row r="50" spans="1:2">
      <c r="A50" s="85"/>
      <c r="B50" s="84" t="s">
        <v>936</v>
      </c>
    </row>
    <row r="51" spans="1:2">
      <c r="A51" s="85"/>
    </row>
    <row r="52" spans="1:2">
      <c r="A52" s="85"/>
    </row>
    <row r="53" spans="1:2">
      <c r="A53" s="85"/>
    </row>
    <row r="54" spans="1:2">
      <c r="A54" s="85"/>
    </row>
    <row r="55" spans="1:2">
      <c r="A55" s="85"/>
    </row>
    <row r="56" spans="1:2">
      <c r="A56" s="85"/>
    </row>
    <row r="57" spans="1:2">
      <c r="A57" s="85"/>
    </row>
    <row r="58" spans="1:2">
      <c r="A58" s="85"/>
    </row>
    <row r="59" spans="1:2">
      <c r="A59" s="85"/>
    </row>
    <row r="60" spans="1:2">
      <c r="A60" s="85"/>
    </row>
    <row r="61" spans="1:2">
      <c r="A61" s="85"/>
    </row>
    <row r="62" spans="1:2">
      <c r="A62" s="85"/>
    </row>
    <row r="63" spans="1:2">
      <c r="A63" s="85"/>
    </row>
    <row r="64" spans="1:2">
      <c r="A64" s="85"/>
    </row>
    <row r="65" spans="1:1">
      <c r="A65" s="85"/>
    </row>
    <row r="66" spans="1:1">
      <c r="A66" s="85"/>
    </row>
    <row r="67" spans="1:1">
      <c r="A67" s="85"/>
    </row>
    <row r="68" spans="1:1">
      <c r="A68" s="85"/>
    </row>
    <row r="69" spans="1:1">
      <c r="A69" s="85"/>
    </row>
    <row r="70" spans="1:1">
      <c r="A70" s="85"/>
    </row>
    <row r="71" spans="1:1">
      <c r="A71" s="85"/>
    </row>
    <row r="72" spans="1:1">
      <c r="A72" s="85"/>
    </row>
    <row r="73" spans="1:1">
      <c r="A73" s="85"/>
    </row>
    <row r="74" spans="1:1">
      <c r="A74" s="85"/>
    </row>
    <row r="75" spans="1:1">
      <c r="A75" s="85"/>
    </row>
    <row r="76" spans="1:1">
      <c r="A76" s="85"/>
    </row>
    <row r="77" spans="1:1">
      <c r="A77" s="85"/>
    </row>
    <row r="78" spans="1:1">
      <c r="A78" s="85"/>
    </row>
    <row r="79" spans="1:1">
      <c r="A79" s="85"/>
    </row>
    <row r="80" spans="1:1">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N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955</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10.93</v>
      </c>
      <c r="D6" s="86">
        <v>10.9</v>
      </c>
      <c r="E6" s="86">
        <v>10.86</v>
      </c>
      <c r="F6" s="86">
        <v>10.8</v>
      </c>
      <c r="G6" s="86">
        <v>10.77</v>
      </c>
      <c r="H6" s="86">
        <v>18.45</v>
      </c>
      <c r="I6" s="86">
        <v>4.0999999999999996</v>
      </c>
      <c r="J6" s="86">
        <v>18.45</v>
      </c>
      <c r="K6" s="86">
        <v>4.0999999999999996</v>
      </c>
      <c r="L6" s="86" t="s">
        <v>716</v>
      </c>
      <c r="M6" s="86" t="s">
        <v>715</v>
      </c>
    </row>
    <row r="7" spans="1:13">
      <c r="A7" s="88"/>
      <c r="B7" s="88" t="s">
        <v>649</v>
      </c>
      <c r="C7" s="87">
        <v>5.4809479999999997</v>
      </c>
      <c r="D7" s="87">
        <v>5.5609869999999999</v>
      </c>
      <c r="E7" s="87">
        <v>5.6401479999999999</v>
      </c>
      <c r="F7" s="87">
        <v>5.7958939999999997</v>
      </c>
      <c r="G7" s="87">
        <v>5.8725069999999997</v>
      </c>
      <c r="H7" s="87">
        <v>6.516826</v>
      </c>
      <c r="I7" s="87">
        <v>4.6780220000000003</v>
      </c>
      <c r="J7" s="87">
        <v>7.0429110000000001</v>
      </c>
      <c r="K7" s="87">
        <v>4.9431599999999998</v>
      </c>
      <c r="L7" s="86" t="s">
        <v>714</v>
      </c>
      <c r="M7" s="86"/>
    </row>
    <row r="8" spans="1:13">
      <c r="A8" s="88"/>
      <c r="B8" s="88" t="s">
        <v>647</v>
      </c>
      <c r="C8" s="87">
        <v>4.3039000000000001E-2</v>
      </c>
      <c r="D8" s="87">
        <v>4.3177E-2</v>
      </c>
      <c r="E8" s="87">
        <v>4.3310000000000001E-2</v>
      </c>
      <c r="F8" s="87">
        <v>4.3560000000000001E-2</v>
      </c>
      <c r="G8" s="87">
        <v>4.3679000000000003E-2</v>
      </c>
      <c r="H8" s="87">
        <v>1.7214E-2</v>
      </c>
      <c r="I8" s="87">
        <v>7.7488000000000001E-2</v>
      </c>
      <c r="J8" s="87">
        <v>1.7214E-2</v>
      </c>
      <c r="K8" s="87">
        <v>7.7488000000000001E-2</v>
      </c>
      <c r="L8" s="86" t="s">
        <v>603</v>
      </c>
      <c r="M8" s="86" t="s">
        <v>713</v>
      </c>
    </row>
    <row r="9" spans="1:13">
      <c r="A9" s="88"/>
      <c r="B9" s="88" t="s">
        <v>646</v>
      </c>
      <c r="C9" s="87">
        <v>0.02</v>
      </c>
      <c r="D9" s="87">
        <v>0.02</v>
      </c>
      <c r="E9" s="87">
        <v>0.02</v>
      </c>
      <c r="F9" s="87">
        <v>0.02</v>
      </c>
      <c r="G9" s="87">
        <v>0.02</v>
      </c>
      <c r="H9" s="87">
        <v>0.01</v>
      </c>
      <c r="I9" s="87">
        <v>0.03</v>
      </c>
      <c r="J9" s="87">
        <v>0.01</v>
      </c>
      <c r="K9" s="87">
        <v>0.03</v>
      </c>
      <c r="L9" s="86"/>
      <c r="M9" s="86" t="s">
        <v>709</v>
      </c>
    </row>
    <row r="10" spans="1:13">
      <c r="A10" s="85"/>
      <c r="B10" s="84" t="s">
        <v>712</v>
      </c>
      <c r="C10" s="86">
        <v>2</v>
      </c>
      <c r="D10" s="86">
        <v>2</v>
      </c>
      <c r="E10" s="86">
        <v>2</v>
      </c>
      <c r="F10" s="86">
        <v>2</v>
      </c>
      <c r="G10" s="86">
        <v>2</v>
      </c>
      <c r="H10" s="86">
        <v>1</v>
      </c>
      <c r="I10" s="86">
        <v>4</v>
      </c>
      <c r="J10" s="86">
        <v>1</v>
      </c>
      <c r="K10" s="86">
        <v>4</v>
      </c>
      <c r="L10" s="86"/>
      <c r="M10" s="86" t="s">
        <v>709</v>
      </c>
    </row>
    <row r="11" spans="1:13">
      <c r="A11" s="85"/>
      <c r="B11" s="84" t="s">
        <v>644</v>
      </c>
      <c r="C11" s="86">
        <v>25</v>
      </c>
      <c r="D11" s="86">
        <v>25</v>
      </c>
      <c r="E11" s="86">
        <v>30</v>
      </c>
      <c r="F11" s="86">
        <v>30</v>
      </c>
      <c r="G11" s="86">
        <v>30</v>
      </c>
      <c r="H11" s="86">
        <v>25</v>
      </c>
      <c r="I11" s="86">
        <v>30</v>
      </c>
      <c r="J11" s="86">
        <v>25</v>
      </c>
      <c r="K11" s="86">
        <v>35</v>
      </c>
      <c r="L11" s="86"/>
      <c r="M11" s="86" t="s">
        <v>709</v>
      </c>
    </row>
    <row r="12" spans="1:13">
      <c r="A12" s="85"/>
      <c r="B12" s="84" t="s">
        <v>641</v>
      </c>
      <c r="C12" s="86">
        <v>4.5</v>
      </c>
      <c r="D12" s="86">
        <v>4.5</v>
      </c>
      <c r="E12" s="86">
        <v>4</v>
      </c>
      <c r="F12" s="86">
        <v>4</v>
      </c>
      <c r="G12" s="86">
        <v>4</v>
      </c>
      <c r="H12" s="86">
        <v>4</v>
      </c>
      <c r="I12" s="86">
        <v>5</v>
      </c>
      <c r="J12" s="86">
        <v>3</v>
      </c>
      <c r="K12" s="86">
        <v>5</v>
      </c>
      <c r="L12" s="86"/>
      <c r="M12" s="86" t="s">
        <v>709</v>
      </c>
    </row>
    <row r="13" spans="1:13">
      <c r="A13" s="85"/>
      <c r="B13" s="84" t="s">
        <v>711</v>
      </c>
      <c r="C13" s="86">
        <v>5</v>
      </c>
      <c r="D13" s="86">
        <v>5</v>
      </c>
      <c r="E13" s="86">
        <v>5</v>
      </c>
      <c r="F13" s="86">
        <v>5</v>
      </c>
      <c r="G13" s="86">
        <v>5</v>
      </c>
      <c r="H13" s="86">
        <v>3</v>
      </c>
      <c r="I13" s="86">
        <v>7</v>
      </c>
      <c r="J13" s="86">
        <v>3</v>
      </c>
      <c r="K13" s="86">
        <v>7</v>
      </c>
      <c r="L13" s="86" t="s">
        <v>710</v>
      </c>
      <c r="M13" s="86" t="s">
        <v>709</v>
      </c>
    </row>
    <row r="14" spans="1:13">
      <c r="A14" s="85" t="s">
        <v>638</v>
      </c>
      <c r="C14" s="86"/>
      <c r="D14" s="86"/>
      <c r="E14" s="86"/>
      <c r="F14" s="86"/>
      <c r="G14" s="86"/>
      <c r="H14" s="86"/>
      <c r="I14" s="86"/>
      <c r="J14" s="86"/>
      <c r="K14" s="86"/>
      <c r="L14" s="86"/>
      <c r="M14" s="86"/>
    </row>
    <row r="15" spans="1:13">
      <c r="A15" s="88"/>
      <c r="B15" s="88" t="s">
        <v>637</v>
      </c>
      <c r="C15" s="87"/>
      <c r="D15" s="87"/>
      <c r="E15" s="87"/>
      <c r="F15" s="87"/>
      <c r="G15" s="87"/>
      <c r="H15" s="87"/>
      <c r="I15" s="87"/>
      <c r="J15" s="87"/>
      <c r="K15" s="87"/>
      <c r="L15" s="86" t="s">
        <v>708</v>
      </c>
      <c r="M15" s="86"/>
    </row>
    <row r="16" spans="1:13">
      <c r="A16" s="88"/>
      <c r="B16" s="88" t="s">
        <v>636</v>
      </c>
      <c r="C16" s="87"/>
      <c r="D16" s="87"/>
      <c r="E16" s="87"/>
      <c r="F16" s="87"/>
      <c r="G16" s="87"/>
      <c r="H16" s="87"/>
      <c r="I16" s="87"/>
      <c r="J16" s="87"/>
      <c r="K16" s="87"/>
      <c r="L16" s="86" t="s">
        <v>708</v>
      </c>
      <c r="M16" s="86"/>
    </row>
    <row r="17" spans="1:13">
      <c r="A17" s="88"/>
      <c r="B17" s="88" t="s">
        <v>635</v>
      </c>
      <c r="C17" s="87">
        <v>0.2</v>
      </c>
      <c r="D17" s="87">
        <v>0.2</v>
      </c>
      <c r="E17" s="87">
        <v>0.2</v>
      </c>
      <c r="F17" s="87">
        <v>0.2</v>
      </c>
      <c r="G17" s="87">
        <v>0.2</v>
      </c>
      <c r="H17" s="87">
        <v>0.2</v>
      </c>
      <c r="I17" s="87">
        <v>0.2</v>
      </c>
      <c r="J17" s="87">
        <v>0.2</v>
      </c>
      <c r="K17" s="87">
        <v>0.2</v>
      </c>
      <c r="L17" s="86" t="s">
        <v>708</v>
      </c>
      <c r="M17" s="86" t="s">
        <v>707</v>
      </c>
    </row>
    <row r="18" spans="1:13">
      <c r="A18" s="85"/>
      <c r="B18" s="84" t="s">
        <v>633</v>
      </c>
      <c r="C18" s="86"/>
      <c r="D18" s="86"/>
      <c r="E18" s="86"/>
      <c r="F18" s="86"/>
      <c r="G18" s="86"/>
      <c r="H18" s="86"/>
      <c r="I18" s="86"/>
      <c r="J18" s="86"/>
      <c r="K18" s="86"/>
      <c r="L18" s="86"/>
      <c r="M18" s="86"/>
    </row>
    <row r="19" spans="1:13">
      <c r="A19" s="85"/>
      <c r="B19" s="84" t="s">
        <v>632</v>
      </c>
      <c r="C19" s="86">
        <v>2</v>
      </c>
      <c r="D19" s="86">
        <v>2</v>
      </c>
      <c r="E19" s="86">
        <v>2</v>
      </c>
      <c r="F19" s="86">
        <v>2</v>
      </c>
      <c r="G19" s="86">
        <v>2</v>
      </c>
      <c r="H19" s="86">
        <v>2</v>
      </c>
      <c r="I19" s="86">
        <v>2</v>
      </c>
      <c r="J19" s="86">
        <v>2</v>
      </c>
      <c r="K19" s="86">
        <v>2</v>
      </c>
      <c r="L19" s="86"/>
      <c r="M19" s="86" t="s">
        <v>706</v>
      </c>
    </row>
    <row r="20" spans="1:13">
      <c r="A20" s="85" t="s">
        <v>631</v>
      </c>
      <c r="C20" s="86"/>
      <c r="D20" s="86"/>
      <c r="E20" s="86"/>
      <c r="F20" s="86"/>
      <c r="G20" s="86"/>
      <c r="H20" s="86"/>
      <c r="I20" s="86"/>
      <c r="J20" s="86"/>
      <c r="K20" s="86"/>
      <c r="L20" s="86"/>
      <c r="M20" s="86"/>
    </row>
    <row r="21" spans="1:13">
      <c r="A21" s="88"/>
      <c r="B21" s="88" t="s">
        <v>705</v>
      </c>
      <c r="C21" s="87"/>
      <c r="D21" s="87"/>
      <c r="E21" s="87"/>
      <c r="F21" s="87"/>
      <c r="G21" s="87"/>
      <c r="H21" s="87"/>
      <c r="I21" s="87"/>
      <c r="J21" s="87"/>
      <c r="K21" s="87"/>
      <c r="L21" s="86"/>
      <c r="M21" s="86"/>
    </row>
    <row r="22" spans="1:13">
      <c r="A22" s="85"/>
      <c r="B22" s="84" t="s">
        <v>629</v>
      </c>
      <c r="C22" s="86"/>
      <c r="D22" s="86"/>
      <c r="E22" s="86"/>
      <c r="F22" s="86"/>
      <c r="G22" s="86"/>
      <c r="H22" s="86"/>
      <c r="I22" s="86"/>
      <c r="J22" s="86"/>
      <c r="K22" s="86"/>
      <c r="L22" s="86"/>
      <c r="M22" s="86"/>
    </row>
    <row r="23" spans="1:13">
      <c r="A23" s="85"/>
      <c r="B23" s="84" t="s">
        <v>628</v>
      </c>
      <c r="C23" s="86"/>
      <c r="D23" s="86"/>
      <c r="E23" s="86"/>
      <c r="F23" s="86"/>
      <c r="G23" s="86"/>
      <c r="H23" s="86"/>
      <c r="I23" s="86"/>
      <c r="J23" s="86"/>
      <c r="K23" s="86"/>
      <c r="L23" s="86"/>
      <c r="M23" s="86"/>
    </row>
    <row r="24" spans="1:13">
      <c r="A24" s="85"/>
      <c r="B24" s="84" t="s">
        <v>627</v>
      </c>
      <c r="C24" s="86"/>
      <c r="D24" s="86"/>
      <c r="E24" s="86"/>
      <c r="F24" s="86"/>
      <c r="G24" s="86"/>
      <c r="H24" s="86"/>
      <c r="I24" s="86"/>
      <c r="J24" s="86"/>
      <c r="K24" s="86"/>
      <c r="L24" s="86"/>
      <c r="M24" s="86"/>
    </row>
    <row r="25" spans="1:13">
      <c r="A25" s="85"/>
      <c r="B25" s="84" t="s">
        <v>704</v>
      </c>
      <c r="C25" s="86"/>
      <c r="D25" s="86"/>
      <c r="E25" s="86"/>
      <c r="F25" s="86"/>
      <c r="G25" s="86"/>
      <c r="H25" s="86"/>
      <c r="I25" s="86"/>
      <c r="J25" s="86"/>
      <c r="K25" s="86"/>
      <c r="L25" s="86"/>
      <c r="M25" s="86"/>
    </row>
    <row r="26" spans="1:13">
      <c r="A26" s="85" t="s">
        <v>626</v>
      </c>
      <c r="C26" s="86"/>
      <c r="D26" s="86"/>
      <c r="E26" s="86"/>
      <c r="F26" s="86"/>
      <c r="G26" s="86"/>
      <c r="H26" s="86"/>
      <c r="I26" s="86"/>
      <c r="J26" s="86"/>
      <c r="K26" s="86"/>
      <c r="L26" s="86"/>
      <c r="M26" s="86"/>
    </row>
    <row r="27" spans="1:13">
      <c r="A27" s="85"/>
      <c r="B27" s="84" t="s">
        <v>625</v>
      </c>
      <c r="C27" s="86">
        <v>2.7</v>
      </c>
      <c r="D27" s="86">
        <v>2.64</v>
      </c>
      <c r="E27" s="86">
        <v>2.4900000000000002</v>
      </c>
      <c r="F27" s="86">
        <v>2.4300000000000002</v>
      </c>
      <c r="G27" s="86">
        <v>2.37</v>
      </c>
      <c r="H27" s="86">
        <v>1.6</v>
      </c>
      <c r="I27" s="86">
        <v>4.04</v>
      </c>
      <c r="J27" s="86">
        <v>1.48</v>
      </c>
      <c r="K27" s="86">
        <v>3.74</v>
      </c>
      <c r="L27" s="86" t="s">
        <v>703</v>
      </c>
      <c r="M27" s="86" t="s">
        <v>702</v>
      </c>
    </row>
    <row r="28" spans="1:13">
      <c r="A28" s="85"/>
      <c r="B28" s="84" t="s">
        <v>622</v>
      </c>
      <c r="C28" s="86">
        <v>1.6</v>
      </c>
      <c r="D28" s="86">
        <v>1.56</v>
      </c>
      <c r="E28" s="86">
        <v>1.51</v>
      </c>
      <c r="F28" s="86">
        <v>1.46</v>
      </c>
      <c r="G28" s="86">
        <v>1.42</v>
      </c>
      <c r="H28" s="86">
        <v>0.89</v>
      </c>
      <c r="I28" s="86">
        <v>2.41</v>
      </c>
      <c r="J28" s="86">
        <v>0.81</v>
      </c>
      <c r="K28" s="86">
        <v>2.2000000000000002</v>
      </c>
      <c r="L28" s="86"/>
      <c r="M28" s="86" t="s">
        <v>699</v>
      </c>
    </row>
    <row r="29" spans="1:13">
      <c r="A29" s="85"/>
      <c r="B29" s="84" t="s">
        <v>701</v>
      </c>
      <c r="C29" s="86">
        <v>0.56000000000000005</v>
      </c>
      <c r="D29" s="86">
        <v>0.56000000000000005</v>
      </c>
      <c r="E29" s="86">
        <v>0.48</v>
      </c>
      <c r="F29" s="86">
        <v>0.48</v>
      </c>
      <c r="G29" s="86">
        <v>0.48</v>
      </c>
      <c r="H29" s="86">
        <v>0.4</v>
      </c>
      <c r="I29" s="86">
        <v>0.8</v>
      </c>
      <c r="J29" s="86">
        <v>0.39</v>
      </c>
      <c r="K29" s="86">
        <v>0.79</v>
      </c>
      <c r="L29" s="86" t="s">
        <v>700</v>
      </c>
      <c r="M29" s="86"/>
    </row>
    <row r="30" spans="1:13">
      <c r="A30" s="85"/>
      <c r="B30" s="84" t="s">
        <v>621</v>
      </c>
      <c r="C30" s="86">
        <v>0.53</v>
      </c>
      <c r="D30" s="86">
        <v>0.52</v>
      </c>
      <c r="E30" s="86">
        <v>0.5</v>
      </c>
      <c r="F30" s="86">
        <v>0.49</v>
      </c>
      <c r="G30" s="86">
        <v>0.47</v>
      </c>
      <c r="H30" s="86">
        <v>0.31</v>
      </c>
      <c r="I30" s="86">
        <v>0.83</v>
      </c>
      <c r="J30" s="86">
        <v>0.28000000000000003</v>
      </c>
      <c r="K30" s="86">
        <v>0.75</v>
      </c>
      <c r="L30" s="86"/>
      <c r="M30" s="86" t="s">
        <v>699</v>
      </c>
    </row>
    <row r="31" spans="1:13">
      <c r="A31" s="85"/>
      <c r="B31" s="84" t="s">
        <v>618</v>
      </c>
      <c r="C31" s="86">
        <v>5.46</v>
      </c>
      <c r="D31" s="86">
        <v>5.45</v>
      </c>
      <c r="E31" s="86">
        <v>5.78</v>
      </c>
      <c r="F31" s="86">
        <v>5.86</v>
      </c>
      <c r="G31" s="86">
        <v>5.51</v>
      </c>
      <c r="H31" s="86">
        <v>4.93</v>
      </c>
      <c r="I31" s="86">
        <v>5.77</v>
      </c>
      <c r="J31" s="86">
        <v>5.43</v>
      </c>
      <c r="K31" s="86">
        <v>6.18</v>
      </c>
      <c r="L31" s="86" t="s">
        <v>698</v>
      </c>
      <c r="M31" s="86" t="s">
        <v>697</v>
      </c>
    </row>
    <row r="32" spans="1:13">
      <c r="A32" s="85"/>
      <c r="B32" s="84" t="s">
        <v>617</v>
      </c>
      <c r="C32" s="86">
        <v>0</v>
      </c>
      <c r="D32" s="86">
        <v>0</v>
      </c>
      <c r="E32" s="86">
        <v>0</v>
      </c>
      <c r="F32" s="86">
        <v>0</v>
      </c>
      <c r="G32" s="86">
        <v>0</v>
      </c>
      <c r="H32" s="86">
        <v>0</v>
      </c>
      <c r="I32" s="86">
        <v>0</v>
      </c>
      <c r="J32" s="86">
        <v>0</v>
      </c>
      <c r="K32" s="86">
        <v>0</v>
      </c>
      <c r="L32" s="86" t="s">
        <v>696</v>
      </c>
      <c r="M32" s="86"/>
    </row>
    <row r="33" spans="1:13">
      <c r="A33" s="85"/>
      <c r="B33" s="84" t="s">
        <v>615</v>
      </c>
      <c r="C33" s="86">
        <v>5.46</v>
      </c>
      <c r="D33" s="86">
        <v>5.45</v>
      </c>
      <c r="E33" s="86">
        <v>5.78</v>
      </c>
      <c r="F33" s="86">
        <v>5.86</v>
      </c>
      <c r="G33" s="86">
        <v>5.51</v>
      </c>
      <c r="H33" s="86">
        <v>4.93</v>
      </c>
      <c r="I33" s="86">
        <v>5.77</v>
      </c>
      <c r="J33" s="86">
        <v>5.43</v>
      </c>
      <c r="K33" s="86">
        <v>6.18</v>
      </c>
      <c r="L33" s="86" t="s">
        <v>634</v>
      </c>
      <c r="M33" s="86"/>
    </row>
    <row r="34" spans="1:13">
      <c r="A34" s="85"/>
      <c r="B34" s="84" t="s">
        <v>614</v>
      </c>
      <c r="C34" s="86">
        <v>23200</v>
      </c>
      <c r="D34" s="86">
        <v>22500</v>
      </c>
      <c r="E34" s="86">
        <v>21800</v>
      </c>
      <c r="F34" s="86">
        <v>21100</v>
      </c>
      <c r="G34" s="86">
        <v>20500</v>
      </c>
      <c r="H34" s="86">
        <v>22500</v>
      </c>
      <c r="I34" s="86">
        <v>22500</v>
      </c>
      <c r="J34" s="86">
        <v>20500</v>
      </c>
      <c r="K34" s="86">
        <v>20500</v>
      </c>
      <c r="L34" s="86" t="s">
        <v>695</v>
      </c>
      <c r="M34" s="86" t="s">
        <v>694</v>
      </c>
    </row>
    <row r="35" spans="1:13">
      <c r="A35" s="85" t="s">
        <v>613</v>
      </c>
      <c r="C35" s="86"/>
      <c r="D35" s="86"/>
      <c r="E35" s="86"/>
      <c r="F35" s="86"/>
      <c r="G35" s="86"/>
      <c r="H35" s="86"/>
      <c r="I35" s="86"/>
      <c r="J35" s="86"/>
      <c r="K35" s="86"/>
      <c r="L35" s="86"/>
      <c r="M35" s="86"/>
    </row>
    <row r="36" spans="1:13">
      <c r="A36" s="85"/>
      <c r="B36" s="84" t="s">
        <v>693</v>
      </c>
      <c r="C36" s="86">
        <v>4</v>
      </c>
      <c r="D36" s="86">
        <v>4</v>
      </c>
      <c r="E36" s="86">
        <v>4</v>
      </c>
      <c r="F36" s="86">
        <v>4</v>
      </c>
      <c r="G36" s="86">
        <v>4</v>
      </c>
      <c r="H36" s="86">
        <v>3</v>
      </c>
      <c r="I36" s="86">
        <v>2</v>
      </c>
      <c r="J36" s="86">
        <v>3</v>
      </c>
      <c r="K36" s="86">
        <v>2</v>
      </c>
      <c r="L36" s="86" t="s">
        <v>691</v>
      </c>
      <c r="M36" s="86" t="s">
        <v>684</v>
      </c>
    </row>
    <row r="37" spans="1:13">
      <c r="A37" s="85"/>
      <c r="B37" s="84" t="s">
        <v>692</v>
      </c>
      <c r="C37" s="86">
        <v>2</v>
      </c>
      <c r="D37" s="86">
        <v>2</v>
      </c>
      <c r="E37" s="86">
        <v>2</v>
      </c>
      <c r="F37" s="86">
        <v>2</v>
      </c>
      <c r="G37" s="86">
        <v>2</v>
      </c>
      <c r="H37" s="86">
        <v>3</v>
      </c>
      <c r="I37" s="86">
        <v>1</v>
      </c>
      <c r="J37" s="86">
        <v>3</v>
      </c>
      <c r="K37" s="86">
        <v>1</v>
      </c>
      <c r="L37" s="86" t="s">
        <v>691</v>
      </c>
      <c r="M37" s="86" t="s">
        <v>684</v>
      </c>
    </row>
    <row r="38" spans="1:13">
      <c r="A38" s="88"/>
      <c r="B38" s="88" t="s">
        <v>690</v>
      </c>
      <c r="C38" s="87">
        <v>6.03</v>
      </c>
      <c r="D38" s="87">
        <v>6.1482349999999997</v>
      </c>
      <c r="E38" s="87">
        <v>6.2664710000000001</v>
      </c>
      <c r="F38" s="87">
        <v>6.5029409999999999</v>
      </c>
      <c r="G38" s="87">
        <v>6.6211760000000002</v>
      </c>
      <c r="H38" s="87">
        <v>6.1482349999999997</v>
      </c>
      <c r="I38" s="87">
        <v>6.1482349999999997</v>
      </c>
      <c r="J38" s="87">
        <v>6.6211760000000002</v>
      </c>
      <c r="K38" s="87">
        <v>6.6211760000000002</v>
      </c>
      <c r="L38" s="86" t="s">
        <v>689</v>
      </c>
      <c r="M38" s="86"/>
    </row>
    <row r="39" spans="1:13">
      <c r="A39" s="85"/>
      <c r="B39" s="84" t="s">
        <v>688</v>
      </c>
      <c r="C39" s="86">
        <v>1.52</v>
      </c>
      <c r="D39" s="86">
        <v>1.49</v>
      </c>
      <c r="E39" s="86">
        <v>1.46</v>
      </c>
      <c r="F39" s="86">
        <v>1.39</v>
      </c>
      <c r="G39" s="86">
        <v>1.36</v>
      </c>
      <c r="H39" s="86">
        <v>2.5099999999999998</v>
      </c>
      <c r="I39" s="86">
        <v>0.56000000000000005</v>
      </c>
      <c r="J39" s="86">
        <v>2.2999999999999998</v>
      </c>
      <c r="K39" s="86">
        <v>0.51</v>
      </c>
      <c r="L39" s="86" t="s">
        <v>597</v>
      </c>
      <c r="M39" s="86" t="s">
        <v>684</v>
      </c>
    </row>
    <row r="40" spans="1:13">
      <c r="A40" s="85"/>
      <c r="B40" s="84" t="s">
        <v>687</v>
      </c>
      <c r="C40" s="86">
        <v>9.41</v>
      </c>
      <c r="D40" s="86">
        <v>9.41</v>
      </c>
      <c r="E40" s="86">
        <v>9.41</v>
      </c>
      <c r="F40" s="86">
        <v>9.41</v>
      </c>
      <c r="G40" s="86">
        <v>9.41</v>
      </c>
      <c r="H40" s="86">
        <v>15.88</v>
      </c>
      <c r="I40" s="86">
        <v>3.53</v>
      </c>
      <c r="J40" s="86">
        <v>15.88</v>
      </c>
      <c r="K40" s="86">
        <v>3.53</v>
      </c>
      <c r="L40" s="86" t="s">
        <v>686</v>
      </c>
      <c r="M40" s="86" t="s">
        <v>684</v>
      </c>
    </row>
    <row r="41" spans="1:13">
      <c r="A41" s="85"/>
      <c r="B41" s="84" t="s">
        <v>685</v>
      </c>
      <c r="C41" s="86">
        <v>1200</v>
      </c>
      <c r="D41" s="86">
        <v>1200</v>
      </c>
      <c r="E41" s="86">
        <v>1200</v>
      </c>
      <c r="F41" s="86">
        <v>1200</v>
      </c>
      <c r="G41" s="86">
        <v>1200</v>
      </c>
      <c r="H41" s="86">
        <v>1200</v>
      </c>
      <c r="I41" s="86">
        <v>1200</v>
      </c>
      <c r="J41" s="86">
        <v>1200</v>
      </c>
      <c r="K41" s="86">
        <v>1200</v>
      </c>
      <c r="L41" s="86"/>
      <c r="M41" s="86" t="s">
        <v>684</v>
      </c>
    </row>
    <row r="42" spans="1:13">
      <c r="A42" s="85"/>
    </row>
    <row r="43" spans="1:13">
      <c r="A43" s="85"/>
    </row>
    <row r="44" spans="1:13">
      <c r="A44" s="85" t="s">
        <v>595</v>
      </c>
    </row>
    <row r="45" spans="1:13">
      <c r="A45" s="85"/>
      <c r="B45" s="84" t="s">
        <v>954</v>
      </c>
    </row>
    <row r="46" spans="1:13">
      <c r="A46" s="85"/>
      <c r="B46" s="84" t="s">
        <v>953</v>
      </c>
    </row>
    <row r="47" spans="1:13">
      <c r="A47" s="85"/>
      <c r="B47" s="84" t="s">
        <v>952</v>
      </c>
    </row>
    <row r="48" spans="1:13">
      <c r="A48" s="85"/>
      <c r="B48" s="84" t="s">
        <v>951</v>
      </c>
    </row>
    <row r="49" spans="1:2">
      <c r="A49" s="85"/>
      <c r="B49" s="84" t="s">
        <v>950</v>
      </c>
    </row>
    <row r="50" spans="1:2">
      <c r="A50" s="85"/>
      <c r="B50" s="84" t="s">
        <v>678</v>
      </c>
    </row>
    <row r="51" spans="1:2">
      <c r="A51" s="85"/>
      <c r="B51" s="84" t="s">
        <v>949</v>
      </c>
    </row>
    <row r="52" spans="1:2">
      <c r="A52" s="85"/>
      <c r="B52" s="84" t="s">
        <v>948</v>
      </c>
    </row>
    <row r="53" spans="1:2">
      <c r="A53" s="85"/>
      <c r="B53" s="84" t="s">
        <v>675</v>
      </c>
    </row>
    <row r="54" spans="1:2">
      <c r="A54" s="85"/>
      <c r="B54" s="84" t="s">
        <v>674</v>
      </c>
    </row>
    <row r="55" spans="1:2">
      <c r="A55" s="85"/>
      <c r="B55" s="84" t="s">
        <v>673</v>
      </c>
    </row>
    <row r="56" spans="1:2">
      <c r="A56" s="85"/>
      <c r="B56" s="84" t="s">
        <v>672</v>
      </c>
    </row>
    <row r="57" spans="1:2">
      <c r="A57" s="85"/>
      <c r="B57" s="84" t="s">
        <v>671</v>
      </c>
    </row>
    <row r="58" spans="1:2">
      <c r="A58" s="85"/>
      <c r="B58" s="84" t="s">
        <v>947</v>
      </c>
    </row>
    <row r="59" spans="1:2">
      <c r="A59" s="85"/>
      <c r="B59" s="84" t="s">
        <v>575</v>
      </c>
    </row>
    <row r="60" spans="1:2">
      <c r="A60" s="85"/>
      <c r="B60" s="84" t="s">
        <v>574</v>
      </c>
    </row>
    <row r="61" spans="1:2">
      <c r="A61" s="85"/>
    </row>
    <row r="62" spans="1:2">
      <c r="A62" s="85" t="s">
        <v>573</v>
      </c>
    </row>
    <row r="63" spans="1:2">
      <c r="A63" s="85"/>
      <c r="B63" s="84" t="s">
        <v>669</v>
      </c>
    </row>
    <row r="64" spans="1:2">
      <c r="A64" s="85"/>
      <c r="B64" s="84" t="s">
        <v>668</v>
      </c>
    </row>
    <row r="65" spans="1:2">
      <c r="A65" s="85"/>
      <c r="B65" s="84" t="s">
        <v>667</v>
      </c>
    </row>
    <row r="66" spans="1:2">
      <c r="A66" s="85"/>
      <c r="B66" s="84" t="s">
        <v>666</v>
      </c>
    </row>
    <row r="67" spans="1:2">
      <c r="A67" s="85"/>
      <c r="B67" s="84" t="s">
        <v>665</v>
      </c>
    </row>
    <row r="68" spans="1:2">
      <c r="A68" s="85"/>
      <c r="B68" s="84" t="s">
        <v>664</v>
      </c>
    </row>
    <row r="69" spans="1:2">
      <c r="A69" s="85"/>
      <c r="B69" s="84" t="s">
        <v>663</v>
      </c>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661</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8"/>
      <c r="B6" s="88" t="s">
        <v>649</v>
      </c>
      <c r="C6" s="87">
        <v>0.43</v>
      </c>
      <c r="D6" s="87">
        <v>0.45</v>
      </c>
      <c r="E6" s="87">
        <v>0.48</v>
      </c>
      <c r="F6" s="87">
        <v>0.49946099999999999</v>
      </c>
      <c r="G6" s="87">
        <v>0.42</v>
      </c>
      <c r="H6" s="87">
        <v>0.49</v>
      </c>
      <c r="I6" s="87">
        <v>0.46</v>
      </c>
      <c r="J6" s="87">
        <v>0.54</v>
      </c>
      <c r="K6" s="86" t="s">
        <v>648</v>
      </c>
      <c r="L6" s="86"/>
    </row>
    <row r="7" spans="1:12">
      <c r="A7" s="88"/>
      <c r="B7" s="88" t="s">
        <v>647</v>
      </c>
      <c r="C7" s="87">
        <v>3.0000000000000001E-3</v>
      </c>
      <c r="D7" s="87">
        <v>3.0000000000000001E-3</v>
      </c>
      <c r="E7" s="87">
        <v>3.0000000000000001E-3</v>
      </c>
      <c r="F7" s="87">
        <v>3.0000000000000001E-3</v>
      </c>
      <c r="G7" s="87">
        <v>2E-3</v>
      </c>
      <c r="H7" s="87">
        <v>4.0000000000000001E-3</v>
      </c>
      <c r="I7" s="87">
        <v>2E-3</v>
      </c>
      <c r="J7" s="87">
        <v>4.0000000000000001E-3</v>
      </c>
      <c r="K7" s="86"/>
      <c r="L7" s="86"/>
    </row>
    <row r="8" spans="1:12">
      <c r="A8" s="88"/>
      <c r="B8" s="88" t="s">
        <v>646</v>
      </c>
      <c r="C8" s="87">
        <v>5.0000000000000001E-3</v>
      </c>
      <c r="D8" s="87">
        <v>5.0000000000000001E-3</v>
      </c>
      <c r="E8" s="87">
        <v>5.0000000000000001E-3</v>
      </c>
      <c r="F8" s="87">
        <v>5.0000000000000001E-3</v>
      </c>
      <c r="G8" s="87">
        <v>0</v>
      </c>
      <c r="H8" s="87">
        <v>0.01</v>
      </c>
      <c r="I8" s="87">
        <v>0</v>
      </c>
      <c r="J8" s="87">
        <v>0.01</v>
      </c>
      <c r="K8" s="86" t="s">
        <v>645</v>
      </c>
      <c r="L8" s="86"/>
    </row>
    <row r="9" spans="1:12">
      <c r="A9" s="85"/>
      <c r="B9" s="84" t="s">
        <v>644</v>
      </c>
      <c r="C9" s="86">
        <v>30</v>
      </c>
      <c r="D9" s="86">
        <v>30</v>
      </c>
      <c r="E9" s="86">
        <v>30</v>
      </c>
      <c r="F9" s="86">
        <v>30</v>
      </c>
      <c r="G9" s="86">
        <v>30</v>
      </c>
      <c r="H9" s="86">
        <v>30</v>
      </c>
      <c r="I9" s="86">
        <v>30</v>
      </c>
      <c r="J9" s="86">
        <v>30</v>
      </c>
      <c r="K9" s="86" t="s">
        <v>643</v>
      </c>
      <c r="L9" s="86" t="s">
        <v>642</v>
      </c>
    </row>
    <row r="10" spans="1:12">
      <c r="A10" s="85"/>
      <c r="B10" s="84" t="s">
        <v>641</v>
      </c>
      <c r="C10" s="86">
        <v>0.25</v>
      </c>
      <c r="D10" s="86">
        <v>0.25</v>
      </c>
      <c r="E10" s="86">
        <v>0.25</v>
      </c>
      <c r="F10" s="86">
        <v>0.25</v>
      </c>
      <c r="G10" s="86">
        <v>0.25</v>
      </c>
      <c r="H10" s="86">
        <v>0.25</v>
      </c>
      <c r="I10" s="86">
        <v>0.25</v>
      </c>
      <c r="J10" s="86">
        <v>0.25</v>
      </c>
      <c r="K10" s="86"/>
      <c r="L10" s="86"/>
    </row>
    <row r="11" spans="1:12">
      <c r="A11" s="85"/>
      <c r="B11" s="84" t="s">
        <v>640</v>
      </c>
      <c r="C11" s="86">
        <v>6.7</v>
      </c>
      <c r="D11" s="86">
        <v>6.3</v>
      </c>
      <c r="E11" s="86">
        <v>6</v>
      </c>
      <c r="F11" s="86">
        <v>5.7</v>
      </c>
      <c r="G11" s="86">
        <v>6</v>
      </c>
      <c r="H11" s="86">
        <v>6.7</v>
      </c>
      <c r="I11" s="86">
        <v>5.5</v>
      </c>
      <c r="J11" s="86">
        <v>6</v>
      </c>
      <c r="K11" s="86" t="s">
        <v>639</v>
      </c>
      <c r="L11" s="86"/>
    </row>
    <row r="12" spans="1:12">
      <c r="A12" s="85" t="s">
        <v>638</v>
      </c>
      <c r="C12" s="86"/>
      <c r="D12" s="86"/>
      <c r="E12" s="86"/>
      <c r="F12" s="86"/>
      <c r="G12" s="86"/>
      <c r="H12" s="86"/>
      <c r="I12" s="86"/>
      <c r="J12" s="86"/>
      <c r="K12" s="86"/>
      <c r="L12" s="86"/>
    </row>
    <row r="13" spans="1:12">
      <c r="A13" s="88"/>
      <c r="B13" s="88" t="s">
        <v>637</v>
      </c>
      <c r="C13" s="87"/>
      <c r="D13" s="87"/>
      <c r="E13" s="87"/>
      <c r="F13" s="87"/>
      <c r="G13" s="87"/>
      <c r="H13" s="87"/>
      <c r="I13" s="87"/>
      <c r="J13" s="87"/>
      <c r="K13" s="86"/>
      <c r="L13" s="86"/>
    </row>
    <row r="14" spans="1:12">
      <c r="A14" s="88"/>
      <c r="B14" s="88" t="s">
        <v>636</v>
      </c>
      <c r="C14" s="87"/>
      <c r="D14" s="87"/>
      <c r="E14" s="87"/>
      <c r="F14" s="87"/>
      <c r="G14" s="87"/>
      <c r="H14" s="87"/>
      <c r="I14" s="87"/>
      <c r="J14" s="87"/>
      <c r="K14" s="86"/>
      <c r="L14" s="86"/>
    </row>
    <row r="15" spans="1:12">
      <c r="A15" s="88"/>
      <c r="B15" s="88" t="s">
        <v>635</v>
      </c>
      <c r="C15" s="87"/>
      <c r="D15" s="87"/>
      <c r="E15" s="87"/>
      <c r="F15" s="87"/>
      <c r="G15" s="87"/>
      <c r="H15" s="87"/>
      <c r="I15" s="87"/>
      <c r="J15" s="87"/>
      <c r="K15" s="86" t="s">
        <v>634</v>
      </c>
      <c r="L15" s="86"/>
    </row>
    <row r="16" spans="1:12">
      <c r="A16" s="85"/>
      <c r="B16" s="84" t="s">
        <v>633</v>
      </c>
      <c r="C16" s="86"/>
      <c r="D16" s="86"/>
      <c r="E16" s="86"/>
      <c r="F16" s="86"/>
      <c r="G16" s="86"/>
      <c r="H16" s="86"/>
      <c r="I16" s="86"/>
      <c r="J16" s="86"/>
      <c r="K16" s="86"/>
      <c r="L16" s="86"/>
    </row>
    <row r="17" spans="1:12">
      <c r="A17" s="85"/>
      <c r="B17" s="84" t="s">
        <v>632</v>
      </c>
      <c r="C17" s="86"/>
      <c r="D17" s="86"/>
      <c r="E17" s="86"/>
      <c r="F17" s="86"/>
      <c r="G17" s="86"/>
      <c r="H17" s="86"/>
      <c r="I17" s="86"/>
      <c r="J17" s="86"/>
      <c r="K17" s="86"/>
      <c r="L17" s="86"/>
    </row>
    <row r="18" spans="1:12">
      <c r="A18" s="85" t="s">
        <v>631</v>
      </c>
      <c r="C18" s="86"/>
      <c r="D18" s="86"/>
      <c r="E18" s="86"/>
      <c r="F18" s="86"/>
      <c r="G18" s="86"/>
      <c r="H18" s="86"/>
      <c r="I18" s="86"/>
      <c r="J18" s="86"/>
      <c r="K18" s="86"/>
      <c r="L18" s="86"/>
    </row>
    <row r="19" spans="1:12">
      <c r="A19" s="85"/>
      <c r="B19" s="84" t="s">
        <v>630</v>
      </c>
      <c r="C19" s="86">
        <v>0</v>
      </c>
      <c r="D19" s="86">
        <v>0</v>
      </c>
      <c r="E19" s="86">
        <v>0</v>
      </c>
      <c r="F19" s="86">
        <v>0</v>
      </c>
      <c r="G19" s="86">
        <v>0</v>
      </c>
      <c r="H19" s="86">
        <v>0</v>
      </c>
      <c r="I19" s="86">
        <v>0</v>
      </c>
      <c r="J19" s="86">
        <v>0</v>
      </c>
      <c r="K19" s="86"/>
      <c r="L19" s="86"/>
    </row>
    <row r="20" spans="1:12">
      <c r="A20" s="85"/>
      <c r="B20" s="84" t="s">
        <v>629</v>
      </c>
      <c r="C20" s="86">
        <v>0</v>
      </c>
      <c r="D20" s="86">
        <v>0</v>
      </c>
      <c r="E20" s="86">
        <v>0</v>
      </c>
      <c r="F20" s="86">
        <v>0</v>
      </c>
      <c r="G20" s="86">
        <v>0</v>
      </c>
      <c r="H20" s="86">
        <v>0</v>
      </c>
      <c r="I20" s="86">
        <v>0</v>
      </c>
      <c r="J20" s="86">
        <v>0</v>
      </c>
      <c r="K20" s="86"/>
      <c r="L20" s="86"/>
    </row>
    <row r="21" spans="1:12">
      <c r="A21" s="85"/>
      <c r="B21" s="84" t="s">
        <v>628</v>
      </c>
      <c r="C21" s="86">
        <v>0</v>
      </c>
      <c r="D21" s="86">
        <v>0</v>
      </c>
      <c r="E21" s="86">
        <v>0</v>
      </c>
      <c r="F21" s="86">
        <v>0</v>
      </c>
      <c r="G21" s="86">
        <v>0</v>
      </c>
      <c r="H21" s="86">
        <v>0</v>
      </c>
      <c r="I21" s="86">
        <v>0</v>
      </c>
      <c r="J21" s="86">
        <v>0</v>
      </c>
      <c r="K21" s="86"/>
      <c r="L21" s="86"/>
    </row>
    <row r="22" spans="1:12">
      <c r="A22" s="85"/>
      <c r="B22" s="84" t="s">
        <v>627</v>
      </c>
      <c r="C22" s="86">
        <v>0</v>
      </c>
      <c r="D22" s="86">
        <v>0</v>
      </c>
      <c r="E22" s="86">
        <v>0</v>
      </c>
      <c r="F22" s="86">
        <v>0</v>
      </c>
      <c r="G22" s="86">
        <v>0</v>
      </c>
      <c r="H22" s="86">
        <v>0</v>
      </c>
      <c r="I22" s="86">
        <v>0</v>
      </c>
      <c r="J22" s="86">
        <v>0</v>
      </c>
      <c r="K22" s="86"/>
      <c r="L22" s="86"/>
    </row>
    <row r="23" spans="1:12">
      <c r="A23" s="85" t="s">
        <v>626</v>
      </c>
      <c r="C23" s="86"/>
      <c r="D23" s="86"/>
      <c r="E23" s="86"/>
      <c r="F23" s="86"/>
      <c r="G23" s="86"/>
      <c r="H23" s="86"/>
      <c r="I23" s="86"/>
      <c r="J23" s="86"/>
      <c r="K23" s="86"/>
      <c r="L23" s="86"/>
    </row>
    <row r="24" spans="1:12">
      <c r="A24" s="85"/>
      <c r="B24" s="84" t="s">
        <v>625</v>
      </c>
      <c r="C24" s="86">
        <v>0.31</v>
      </c>
      <c r="D24" s="86">
        <v>0.31</v>
      </c>
      <c r="E24" s="86">
        <v>0.3</v>
      </c>
      <c r="F24" s="86">
        <v>0.28000000000000003</v>
      </c>
      <c r="G24" s="86">
        <v>0.28999999999999998</v>
      </c>
      <c r="H24" s="86">
        <v>0.32</v>
      </c>
      <c r="I24" s="86">
        <v>0.26</v>
      </c>
      <c r="J24" s="86">
        <v>0.31</v>
      </c>
      <c r="K24" s="86" t="s">
        <v>624</v>
      </c>
      <c r="L24" s="86" t="s">
        <v>623</v>
      </c>
    </row>
    <row r="25" spans="1:12">
      <c r="A25" s="85"/>
      <c r="B25" s="84" t="s">
        <v>622</v>
      </c>
      <c r="C25" s="86">
        <v>0.23</v>
      </c>
      <c r="D25" s="86">
        <v>0.23</v>
      </c>
      <c r="E25" s="86">
        <v>0.22</v>
      </c>
      <c r="F25" s="86">
        <v>0.21</v>
      </c>
      <c r="G25" s="86">
        <v>0.22</v>
      </c>
      <c r="H25" s="86">
        <v>0.23</v>
      </c>
      <c r="I25" s="86">
        <v>0.19</v>
      </c>
      <c r="J25" s="86">
        <v>0.22</v>
      </c>
      <c r="K25" s="86" t="s">
        <v>620</v>
      </c>
      <c r="L25" s="86"/>
    </row>
    <row r="26" spans="1:12">
      <c r="A26" s="85"/>
      <c r="B26" s="84" t="s">
        <v>621</v>
      </c>
      <c r="C26" s="86">
        <v>0.04</v>
      </c>
      <c r="D26" s="86">
        <v>0.04</v>
      </c>
      <c r="E26" s="86">
        <v>0.04</v>
      </c>
      <c r="F26" s="86">
        <v>0.04</v>
      </c>
      <c r="G26" s="86">
        <v>0.04</v>
      </c>
      <c r="H26" s="86">
        <v>0.04</v>
      </c>
      <c r="I26" s="86">
        <v>0.03</v>
      </c>
      <c r="J26" s="86">
        <v>0.04</v>
      </c>
      <c r="K26" s="86" t="s">
        <v>620</v>
      </c>
      <c r="L26" s="86"/>
    </row>
    <row r="27" spans="1:12">
      <c r="A27" s="85"/>
      <c r="B27" s="84" t="s">
        <v>619</v>
      </c>
      <c r="C27" s="86">
        <v>0.04</v>
      </c>
      <c r="D27" s="86">
        <v>0.04</v>
      </c>
      <c r="E27" s="86">
        <v>0.04</v>
      </c>
      <c r="F27" s="86">
        <v>0.04</v>
      </c>
      <c r="G27" s="86">
        <v>0.03</v>
      </c>
      <c r="H27" s="86">
        <v>0.05</v>
      </c>
      <c r="I27" s="86">
        <v>0.03</v>
      </c>
      <c r="J27" s="86">
        <v>0.05</v>
      </c>
      <c r="K27" s="86" t="s">
        <v>611</v>
      </c>
      <c r="L27" s="86"/>
    </row>
    <row r="28" spans="1:12">
      <c r="A28" s="85"/>
      <c r="B28" s="84" t="s">
        <v>618</v>
      </c>
      <c r="C28" s="86">
        <v>0.19</v>
      </c>
      <c r="D28" s="86">
        <v>0.21</v>
      </c>
      <c r="E28" s="86">
        <v>0.3</v>
      </c>
      <c r="F28" s="86">
        <v>0.35</v>
      </c>
      <c r="G28" s="86">
        <v>0.14000000000000001</v>
      </c>
      <c r="H28" s="86">
        <v>0.28000000000000003</v>
      </c>
      <c r="I28" s="86">
        <v>0.23</v>
      </c>
      <c r="J28" s="86">
        <v>0.47</v>
      </c>
      <c r="K28" s="86"/>
      <c r="L28" s="86"/>
    </row>
    <row r="29" spans="1:12">
      <c r="A29" s="85"/>
      <c r="B29" s="84" t="s">
        <v>617</v>
      </c>
      <c r="C29" s="86">
        <v>0.19</v>
      </c>
      <c r="D29" s="86">
        <v>0.21</v>
      </c>
      <c r="E29" s="86">
        <v>0.3</v>
      </c>
      <c r="F29" s="86">
        <v>0.35</v>
      </c>
      <c r="G29" s="86">
        <v>0.14000000000000001</v>
      </c>
      <c r="H29" s="86">
        <v>0.28000000000000003</v>
      </c>
      <c r="I29" s="86">
        <v>0.23</v>
      </c>
      <c r="J29" s="86">
        <v>0.47</v>
      </c>
      <c r="K29" s="86" t="s">
        <v>616</v>
      </c>
      <c r="L29" s="86"/>
    </row>
    <row r="30" spans="1:12">
      <c r="A30" s="85"/>
      <c r="B30" s="84" t="s">
        <v>615</v>
      </c>
      <c r="C30" s="86">
        <v>0</v>
      </c>
      <c r="D30" s="86">
        <v>0</v>
      </c>
      <c r="E30" s="86">
        <v>0</v>
      </c>
      <c r="F30" s="86">
        <v>0</v>
      </c>
      <c r="G30" s="86">
        <v>0</v>
      </c>
      <c r="H30" s="86">
        <v>0</v>
      </c>
      <c r="I30" s="86">
        <v>0</v>
      </c>
      <c r="J30" s="86">
        <v>0</v>
      </c>
      <c r="K30" s="86"/>
      <c r="L30" s="86"/>
    </row>
    <row r="31" spans="1:12">
      <c r="A31" s="85"/>
      <c r="B31" s="84" t="s">
        <v>614</v>
      </c>
      <c r="C31" s="86">
        <v>57.86</v>
      </c>
      <c r="D31" s="86">
        <v>60.81</v>
      </c>
      <c r="E31" s="86">
        <v>56.81</v>
      </c>
      <c r="F31" s="86">
        <v>59.71</v>
      </c>
      <c r="G31" s="86">
        <v>56.68</v>
      </c>
      <c r="H31" s="86">
        <v>64.290000000000006</v>
      </c>
      <c r="I31" s="86">
        <v>54.78</v>
      </c>
      <c r="J31" s="86">
        <v>56.81</v>
      </c>
      <c r="K31" s="86" t="s">
        <v>603</v>
      </c>
      <c r="L31" s="86"/>
    </row>
    <row r="32" spans="1:12">
      <c r="A32" s="85" t="s">
        <v>613</v>
      </c>
      <c r="C32" s="86"/>
      <c r="D32" s="86"/>
      <c r="E32" s="86"/>
      <c r="F32" s="86"/>
      <c r="G32" s="86"/>
      <c r="H32" s="86"/>
      <c r="I32" s="86"/>
      <c r="J32" s="86"/>
      <c r="K32" s="86"/>
      <c r="L32" s="86"/>
    </row>
    <row r="33" spans="1:12">
      <c r="A33" s="85"/>
      <c r="B33" s="84" t="s">
        <v>612</v>
      </c>
      <c r="C33" s="86">
        <v>60</v>
      </c>
      <c r="D33" s="86">
        <v>57</v>
      </c>
      <c r="E33" s="86">
        <v>54</v>
      </c>
      <c r="F33" s="86">
        <v>52</v>
      </c>
      <c r="G33" s="86">
        <v>41</v>
      </c>
      <c r="H33" s="86">
        <v>75</v>
      </c>
      <c r="I33" s="86">
        <v>37</v>
      </c>
      <c r="J33" s="86">
        <v>68</v>
      </c>
      <c r="K33" s="86" t="s">
        <v>611</v>
      </c>
      <c r="L33" s="86"/>
    </row>
    <row r="34" spans="1:12">
      <c r="A34" s="85"/>
      <c r="B34" s="84" t="s">
        <v>610</v>
      </c>
      <c r="C34" s="86">
        <v>428.89</v>
      </c>
      <c r="D34" s="86">
        <v>395.39</v>
      </c>
      <c r="E34" s="86">
        <v>362.11</v>
      </c>
      <c r="F34" s="86">
        <v>325.39999999999998</v>
      </c>
      <c r="G34" s="86">
        <v>371.04</v>
      </c>
      <c r="H34" s="86">
        <v>422.22</v>
      </c>
      <c r="I34" s="86">
        <v>292.08</v>
      </c>
      <c r="J34" s="86">
        <v>362.11</v>
      </c>
      <c r="K34" s="86" t="s">
        <v>609</v>
      </c>
      <c r="L34" s="86"/>
    </row>
    <row r="35" spans="1:12">
      <c r="A35" s="85"/>
      <c r="B35" s="84" t="s">
        <v>608</v>
      </c>
      <c r="C35" s="86">
        <v>193</v>
      </c>
      <c r="D35" s="86">
        <v>187</v>
      </c>
      <c r="E35" s="86">
        <v>180</v>
      </c>
      <c r="F35" s="86">
        <v>170</v>
      </c>
      <c r="G35" s="86">
        <v>184</v>
      </c>
      <c r="H35" s="86">
        <v>190</v>
      </c>
      <c r="I35" s="86">
        <v>160</v>
      </c>
      <c r="J35" s="86">
        <v>180</v>
      </c>
      <c r="K35" s="86" t="s">
        <v>607</v>
      </c>
      <c r="L35" s="86" t="s">
        <v>606</v>
      </c>
    </row>
    <row r="36" spans="1:12">
      <c r="A36" s="85"/>
      <c r="B36" s="84" t="s">
        <v>605</v>
      </c>
      <c r="C36" s="86">
        <v>0.09</v>
      </c>
      <c r="D36" s="86">
        <v>0.09</v>
      </c>
      <c r="E36" s="86">
        <v>0.08</v>
      </c>
      <c r="F36" s="86">
        <v>0.08</v>
      </c>
      <c r="G36" s="86">
        <v>0.08</v>
      </c>
      <c r="H36" s="86">
        <v>0.1</v>
      </c>
      <c r="I36" s="86">
        <v>7.0000000000000007E-2</v>
      </c>
      <c r="J36" s="86">
        <v>0.08</v>
      </c>
      <c r="K36" s="86" t="s">
        <v>603</v>
      </c>
      <c r="L36" s="86"/>
    </row>
    <row r="37" spans="1:12">
      <c r="A37" s="85"/>
      <c r="B37" s="84" t="s">
        <v>604</v>
      </c>
      <c r="C37" s="86">
        <v>0.04</v>
      </c>
      <c r="D37" s="86">
        <v>0.04</v>
      </c>
      <c r="E37" s="86">
        <v>0.04</v>
      </c>
      <c r="F37" s="86">
        <v>0.04</v>
      </c>
      <c r="G37" s="86">
        <v>0.04</v>
      </c>
      <c r="H37" s="86">
        <v>0.04</v>
      </c>
      <c r="I37" s="86">
        <v>0.04</v>
      </c>
      <c r="J37" s="86">
        <v>0.04</v>
      </c>
      <c r="K37" s="86" t="s">
        <v>603</v>
      </c>
      <c r="L37" s="86"/>
    </row>
    <row r="38" spans="1:12">
      <c r="A38" s="85"/>
      <c r="B38" s="84" t="s">
        <v>602</v>
      </c>
      <c r="C38" s="86">
        <v>10000</v>
      </c>
      <c r="D38" s="86">
        <v>13000</v>
      </c>
      <c r="E38" s="86">
        <v>21000</v>
      </c>
      <c r="F38" s="86">
        <v>55000</v>
      </c>
      <c r="G38" s="86">
        <v>10000</v>
      </c>
      <c r="H38" s="86">
        <v>20000</v>
      </c>
      <c r="I38" s="86">
        <v>10000</v>
      </c>
      <c r="J38" s="86">
        <v>100000</v>
      </c>
      <c r="K38" s="86" t="s">
        <v>601</v>
      </c>
      <c r="L38" s="86"/>
    </row>
    <row r="39" spans="1:12">
      <c r="A39" s="85"/>
      <c r="B39" s="84" t="s">
        <v>600</v>
      </c>
      <c r="C39" s="86">
        <v>1.05</v>
      </c>
      <c r="D39" s="86">
        <v>1.05</v>
      </c>
      <c r="E39" s="86">
        <v>1.05</v>
      </c>
      <c r="F39" s="86">
        <v>1.05</v>
      </c>
      <c r="G39" s="86">
        <v>1.01</v>
      </c>
      <c r="H39" s="86">
        <v>1.08</v>
      </c>
      <c r="I39" s="86">
        <v>1.01</v>
      </c>
      <c r="J39" s="86">
        <v>1.08</v>
      </c>
      <c r="K39" s="86" t="s">
        <v>599</v>
      </c>
      <c r="L39" s="86"/>
    </row>
    <row r="40" spans="1:12">
      <c r="A40" s="85"/>
      <c r="B40" s="84" t="s">
        <v>598</v>
      </c>
      <c r="C40" s="86">
        <v>0.45</v>
      </c>
      <c r="D40" s="86">
        <v>0.47</v>
      </c>
      <c r="E40" s="86">
        <v>0.5</v>
      </c>
      <c r="F40" s="86">
        <v>0.52</v>
      </c>
      <c r="G40" s="86">
        <v>0.45</v>
      </c>
      <c r="H40" s="86">
        <v>0.5</v>
      </c>
      <c r="I40" s="86">
        <v>0.5</v>
      </c>
      <c r="J40" s="86">
        <v>0.55000000000000004</v>
      </c>
      <c r="K40" s="86" t="s">
        <v>597</v>
      </c>
      <c r="L40" s="86" t="s">
        <v>596</v>
      </c>
    </row>
    <row r="41" spans="1:12">
      <c r="A41" s="85"/>
    </row>
    <row r="42" spans="1:12">
      <c r="A42" s="85"/>
    </row>
    <row r="43" spans="1:12">
      <c r="A43" s="85" t="s">
        <v>595</v>
      </c>
    </row>
    <row r="44" spans="1:12">
      <c r="A44" s="85"/>
      <c r="B44" s="84" t="s">
        <v>594</v>
      </c>
    </row>
    <row r="45" spans="1:12">
      <c r="A45" s="85"/>
      <c r="B45" s="84" t="s">
        <v>593</v>
      </c>
    </row>
    <row r="46" spans="1:12">
      <c r="A46" s="85"/>
      <c r="B46" s="84" t="s">
        <v>592</v>
      </c>
    </row>
    <row r="47" spans="1:12">
      <c r="A47" s="85"/>
      <c r="B47" s="84" t="s">
        <v>591</v>
      </c>
    </row>
    <row r="48" spans="1:12">
      <c r="A48" s="85"/>
      <c r="B48" s="84" t="s">
        <v>590</v>
      </c>
    </row>
    <row r="49" spans="1:2">
      <c r="A49" s="85"/>
      <c r="B49" s="84" t="s">
        <v>589</v>
      </c>
    </row>
    <row r="50" spans="1:2">
      <c r="A50" s="85"/>
      <c r="B50" s="84" t="s">
        <v>588</v>
      </c>
    </row>
    <row r="51" spans="1:2">
      <c r="A51" s="85"/>
      <c r="B51" s="84" t="s">
        <v>587</v>
      </c>
    </row>
    <row r="52" spans="1:2">
      <c r="A52" s="85"/>
      <c r="B52" s="84" t="s">
        <v>586</v>
      </c>
    </row>
    <row r="53" spans="1:2">
      <c r="A53" s="85"/>
      <c r="B53" s="84" t="s">
        <v>585</v>
      </c>
    </row>
    <row r="54" spans="1:2">
      <c r="A54" s="85"/>
      <c r="B54" s="84" t="s">
        <v>584</v>
      </c>
    </row>
    <row r="55" spans="1:2">
      <c r="A55" s="85"/>
      <c r="B55" s="84" t="s">
        <v>583</v>
      </c>
    </row>
    <row r="56" spans="1:2">
      <c r="A56" s="85"/>
      <c r="B56" s="84" t="s">
        <v>582</v>
      </c>
    </row>
    <row r="57" spans="1:2">
      <c r="A57" s="85"/>
      <c r="B57" s="84" t="s">
        <v>581</v>
      </c>
    </row>
    <row r="58" spans="1:2">
      <c r="A58" s="85"/>
      <c r="B58" s="84" t="s">
        <v>580</v>
      </c>
    </row>
    <row r="59" spans="1:2">
      <c r="A59" s="85"/>
      <c r="B59" s="84" t="s">
        <v>579</v>
      </c>
    </row>
    <row r="60" spans="1:2">
      <c r="A60" s="85"/>
      <c r="B60" s="84" t="s">
        <v>578</v>
      </c>
    </row>
    <row r="61" spans="1:2">
      <c r="A61" s="85"/>
      <c r="B61" s="84" t="s">
        <v>577</v>
      </c>
    </row>
    <row r="62" spans="1:2">
      <c r="A62" s="85"/>
      <c r="B62" s="84" t="s">
        <v>576</v>
      </c>
    </row>
    <row r="63" spans="1:2">
      <c r="A63" s="85"/>
      <c r="B63" s="84" t="s">
        <v>575</v>
      </c>
    </row>
    <row r="64" spans="1:2">
      <c r="A64" s="85"/>
      <c r="B64" s="84" t="s">
        <v>574</v>
      </c>
    </row>
    <row r="65" spans="1:2">
      <c r="A65" s="85"/>
    </row>
    <row r="66" spans="1:2">
      <c r="A66" s="85" t="s">
        <v>573</v>
      </c>
    </row>
    <row r="67" spans="1:2">
      <c r="A67" s="85"/>
      <c r="B67" s="84" t="s">
        <v>572</v>
      </c>
    </row>
    <row r="68" spans="1:2">
      <c r="A68" s="85"/>
      <c r="B68" s="84" t="s">
        <v>571</v>
      </c>
    </row>
    <row r="69" spans="1:2">
      <c r="A69" s="85"/>
      <c r="B69" s="84" t="s">
        <v>570</v>
      </c>
    </row>
    <row r="70" spans="1:2">
      <c r="A70" s="85"/>
      <c r="B70" s="84" t="s">
        <v>569</v>
      </c>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718</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22.66</v>
      </c>
      <c r="D6" s="86">
        <v>22.47</v>
      </c>
      <c r="E6" s="86">
        <v>22.3</v>
      </c>
      <c r="F6" s="86">
        <v>22.12</v>
      </c>
      <c r="G6" s="86">
        <v>21.95</v>
      </c>
      <c r="H6" s="86">
        <v>38.56</v>
      </c>
      <c r="I6" s="86">
        <v>8.56</v>
      </c>
      <c r="J6" s="86">
        <v>38.56</v>
      </c>
      <c r="K6" s="86">
        <v>8.56</v>
      </c>
      <c r="L6" s="86" t="s">
        <v>716</v>
      </c>
      <c r="M6" s="86" t="s">
        <v>715</v>
      </c>
    </row>
    <row r="7" spans="1:13">
      <c r="A7" s="88"/>
      <c r="B7" s="88" t="s">
        <v>649</v>
      </c>
      <c r="C7" s="87">
        <v>1.6513640000000001</v>
      </c>
      <c r="D7" s="87">
        <v>1.6602189999999999</v>
      </c>
      <c r="E7" s="87">
        <v>1.6690659999999999</v>
      </c>
      <c r="F7" s="87">
        <v>1.6779040000000001</v>
      </c>
      <c r="G7" s="87">
        <v>1.686734</v>
      </c>
      <c r="H7" s="87">
        <v>1.7234940000000001</v>
      </c>
      <c r="I7" s="87">
        <v>1.644355</v>
      </c>
      <c r="J7" s="87">
        <v>1.7942450000000001</v>
      </c>
      <c r="K7" s="87">
        <v>1.708537</v>
      </c>
      <c r="L7" s="86" t="s">
        <v>714</v>
      </c>
      <c r="M7" s="86"/>
    </row>
    <row r="8" spans="1:13">
      <c r="A8" s="88"/>
      <c r="B8" s="88" t="s">
        <v>647</v>
      </c>
      <c r="C8" s="87">
        <v>2.0764999999999999E-2</v>
      </c>
      <c r="D8" s="87">
        <v>2.0934999999999999E-2</v>
      </c>
      <c r="E8" s="87">
        <v>2.1103E-2</v>
      </c>
      <c r="F8" s="87">
        <v>2.1269E-2</v>
      </c>
      <c r="G8" s="87">
        <v>2.1433000000000001E-2</v>
      </c>
      <c r="H8" s="87">
        <v>8.2369999999999995E-3</v>
      </c>
      <c r="I8" s="87">
        <v>3.7009E-2</v>
      </c>
      <c r="J8" s="87">
        <v>8.2369999999999995E-3</v>
      </c>
      <c r="K8" s="87">
        <v>3.7009E-2</v>
      </c>
      <c r="L8" s="86" t="s">
        <v>603</v>
      </c>
      <c r="M8" s="86" t="s">
        <v>713</v>
      </c>
    </row>
    <row r="9" spans="1:13">
      <c r="A9" s="88"/>
      <c r="B9" s="88" t="s">
        <v>646</v>
      </c>
      <c r="C9" s="87">
        <v>0.02</v>
      </c>
      <c r="D9" s="87">
        <v>0.02</v>
      </c>
      <c r="E9" s="87">
        <v>0.02</v>
      </c>
      <c r="F9" s="87">
        <v>0.02</v>
      </c>
      <c r="G9" s="87">
        <v>0.02</v>
      </c>
      <c r="H9" s="87">
        <v>0.01</v>
      </c>
      <c r="I9" s="87">
        <v>0.03</v>
      </c>
      <c r="J9" s="87">
        <v>0.01</v>
      </c>
      <c r="K9" s="87">
        <v>0.03</v>
      </c>
      <c r="L9" s="86"/>
      <c r="M9" s="86" t="s">
        <v>709</v>
      </c>
    </row>
    <row r="10" spans="1:13">
      <c r="A10" s="85"/>
      <c r="B10" s="84" t="s">
        <v>712</v>
      </c>
      <c r="C10" s="86">
        <v>2</v>
      </c>
      <c r="D10" s="86">
        <v>2</v>
      </c>
      <c r="E10" s="86">
        <v>2</v>
      </c>
      <c r="F10" s="86">
        <v>2</v>
      </c>
      <c r="G10" s="86">
        <v>2</v>
      </c>
      <c r="H10" s="86">
        <v>1</v>
      </c>
      <c r="I10" s="86">
        <v>4</v>
      </c>
      <c r="J10" s="86">
        <v>1</v>
      </c>
      <c r="K10" s="86">
        <v>4</v>
      </c>
      <c r="L10" s="86"/>
      <c r="M10" s="86" t="s">
        <v>709</v>
      </c>
    </row>
    <row r="11" spans="1:13">
      <c r="A11" s="85"/>
      <c r="B11" s="84" t="s">
        <v>644</v>
      </c>
      <c r="C11" s="86">
        <v>25</v>
      </c>
      <c r="D11" s="86">
        <v>25</v>
      </c>
      <c r="E11" s="86">
        <v>30</v>
      </c>
      <c r="F11" s="86">
        <v>30</v>
      </c>
      <c r="G11" s="86">
        <v>30</v>
      </c>
      <c r="H11" s="86">
        <v>25</v>
      </c>
      <c r="I11" s="86">
        <v>30</v>
      </c>
      <c r="J11" s="86">
        <v>25</v>
      </c>
      <c r="K11" s="86">
        <v>35</v>
      </c>
      <c r="L11" s="86"/>
      <c r="M11" s="86" t="s">
        <v>709</v>
      </c>
    </row>
    <row r="12" spans="1:13">
      <c r="A12" s="85"/>
      <c r="B12" s="84" t="s">
        <v>641</v>
      </c>
      <c r="C12" s="86">
        <v>4.5</v>
      </c>
      <c r="D12" s="86">
        <v>4.5</v>
      </c>
      <c r="E12" s="86">
        <v>4</v>
      </c>
      <c r="F12" s="86">
        <v>4</v>
      </c>
      <c r="G12" s="86">
        <v>4</v>
      </c>
      <c r="H12" s="86">
        <v>4</v>
      </c>
      <c r="I12" s="86">
        <v>5</v>
      </c>
      <c r="J12" s="86">
        <v>3</v>
      </c>
      <c r="K12" s="86">
        <v>5</v>
      </c>
      <c r="L12" s="86"/>
      <c r="M12" s="86" t="s">
        <v>709</v>
      </c>
    </row>
    <row r="13" spans="1:13">
      <c r="A13" s="85"/>
      <c r="B13" s="84" t="s">
        <v>711</v>
      </c>
      <c r="C13" s="86">
        <v>5</v>
      </c>
      <c r="D13" s="86">
        <v>5</v>
      </c>
      <c r="E13" s="86">
        <v>5</v>
      </c>
      <c r="F13" s="86">
        <v>5</v>
      </c>
      <c r="G13" s="86">
        <v>5</v>
      </c>
      <c r="H13" s="86">
        <v>3</v>
      </c>
      <c r="I13" s="86">
        <v>7</v>
      </c>
      <c r="J13" s="86">
        <v>3</v>
      </c>
      <c r="K13" s="86">
        <v>7</v>
      </c>
      <c r="L13" s="86" t="s">
        <v>710</v>
      </c>
      <c r="M13" s="86" t="s">
        <v>709</v>
      </c>
    </row>
    <row r="14" spans="1:13">
      <c r="A14" s="85" t="s">
        <v>638</v>
      </c>
      <c r="C14" s="86"/>
      <c r="D14" s="86"/>
      <c r="E14" s="86"/>
      <c r="F14" s="86"/>
      <c r="G14" s="86"/>
      <c r="H14" s="86"/>
      <c r="I14" s="86"/>
      <c r="J14" s="86"/>
      <c r="K14" s="86"/>
      <c r="L14" s="86"/>
      <c r="M14" s="86"/>
    </row>
    <row r="15" spans="1:13">
      <c r="A15" s="88"/>
      <c r="B15" s="88" t="s">
        <v>637</v>
      </c>
      <c r="C15" s="87"/>
      <c r="D15" s="87"/>
      <c r="E15" s="87"/>
      <c r="F15" s="87"/>
      <c r="G15" s="87"/>
      <c r="H15" s="87"/>
      <c r="I15" s="87"/>
      <c r="J15" s="87"/>
      <c r="K15" s="87"/>
      <c r="L15" s="86" t="s">
        <v>708</v>
      </c>
      <c r="M15" s="86"/>
    </row>
    <row r="16" spans="1:13">
      <c r="A16" s="88"/>
      <c r="B16" s="88" t="s">
        <v>636</v>
      </c>
      <c r="C16" s="87"/>
      <c r="D16" s="87"/>
      <c r="E16" s="87"/>
      <c r="F16" s="87"/>
      <c r="G16" s="87"/>
      <c r="H16" s="87"/>
      <c r="I16" s="87"/>
      <c r="J16" s="87"/>
      <c r="K16" s="87"/>
      <c r="L16" s="86" t="s">
        <v>708</v>
      </c>
      <c r="M16" s="86"/>
    </row>
    <row r="17" spans="1:13">
      <c r="A17" s="88"/>
      <c r="B17" s="88" t="s">
        <v>635</v>
      </c>
      <c r="C17" s="87">
        <v>0.2</v>
      </c>
      <c r="D17" s="87">
        <v>0.2</v>
      </c>
      <c r="E17" s="87">
        <v>0.2</v>
      </c>
      <c r="F17" s="87">
        <v>0.2</v>
      </c>
      <c r="G17" s="87">
        <v>0.2</v>
      </c>
      <c r="H17" s="87">
        <v>0.2</v>
      </c>
      <c r="I17" s="87">
        <v>0.2</v>
      </c>
      <c r="J17" s="87">
        <v>0.2</v>
      </c>
      <c r="K17" s="87">
        <v>0.2</v>
      </c>
      <c r="L17" s="86" t="s">
        <v>708</v>
      </c>
      <c r="M17" s="86" t="s">
        <v>707</v>
      </c>
    </row>
    <row r="18" spans="1:13">
      <c r="A18" s="85"/>
      <c r="B18" s="84" t="s">
        <v>633</v>
      </c>
      <c r="C18" s="86"/>
      <c r="D18" s="86"/>
      <c r="E18" s="86"/>
      <c r="F18" s="86"/>
      <c r="G18" s="86"/>
      <c r="H18" s="86"/>
      <c r="I18" s="86"/>
      <c r="J18" s="86"/>
      <c r="K18" s="86"/>
      <c r="L18" s="86"/>
      <c r="M18" s="86"/>
    </row>
    <row r="19" spans="1:13">
      <c r="A19" s="85"/>
      <c r="B19" s="84" t="s">
        <v>632</v>
      </c>
      <c r="C19" s="86">
        <v>2</v>
      </c>
      <c r="D19" s="86">
        <v>2</v>
      </c>
      <c r="E19" s="86">
        <v>2</v>
      </c>
      <c r="F19" s="86">
        <v>2</v>
      </c>
      <c r="G19" s="86">
        <v>2</v>
      </c>
      <c r="H19" s="86">
        <v>2</v>
      </c>
      <c r="I19" s="86">
        <v>2</v>
      </c>
      <c r="J19" s="86">
        <v>2</v>
      </c>
      <c r="K19" s="86">
        <v>2</v>
      </c>
      <c r="L19" s="86"/>
      <c r="M19" s="86" t="s">
        <v>706</v>
      </c>
    </row>
    <row r="20" spans="1:13">
      <c r="A20" s="85" t="s">
        <v>631</v>
      </c>
      <c r="C20" s="86"/>
      <c r="D20" s="86"/>
      <c r="E20" s="86"/>
      <c r="F20" s="86"/>
      <c r="G20" s="86"/>
      <c r="H20" s="86"/>
      <c r="I20" s="86"/>
      <c r="J20" s="86"/>
      <c r="K20" s="86"/>
      <c r="L20" s="86"/>
      <c r="M20" s="86"/>
    </row>
    <row r="21" spans="1:13">
      <c r="A21" s="88"/>
      <c r="B21" s="88" t="s">
        <v>705</v>
      </c>
      <c r="C21" s="87"/>
      <c r="D21" s="87"/>
      <c r="E21" s="87"/>
      <c r="F21" s="87"/>
      <c r="G21" s="87"/>
      <c r="H21" s="87"/>
      <c r="I21" s="87"/>
      <c r="J21" s="87"/>
      <c r="K21" s="87"/>
      <c r="L21" s="86"/>
      <c r="M21" s="86"/>
    </row>
    <row r="22" spans="1:13">
      <c r="A22" s="85"/>
      <c r="B22" s="84" t="s">
        <v>629</v>
      </c>
      <c r="C22" s="86"/>
      <c r="D22" s="86"/>
      <c r="E22" s="86"/>
      <c r="F22" s="86"/>
      <c r="G22" s="86"/>
      <c r="H22" s="86"/>
      <c r="I22" s="86"/>
      <c r="J22" s="86"/>
      <c r="K22" s="86"/>
      <c r="L22" s="86"/>
      <c r="M22" s="86"/>
    </row>
    <row r="23" spans="1:13">
      <c r="A23" s="85"/>
      <c r="B23" s="84" t="s">
        <v>628</v>
      </c>
      <c r="C23" s="86"/>
      <c r="D23" s="86"/>
      <c r="E23" s="86"/>
      <c r="F23" s="86"/>
      <c r="G23" s="86"/>
      <c r="H23" s="86"/>
      <c r="I23" s="86"/>
      <c r="J23" s="86"/>
      <c r="K23" s="86"/>
      <c r="L23" s="86"/>
      <c r="M23" s="86"/>
    </row>
    <row r="24" spans="1:13">
      <c r="A24" s="85"/>
      <c r="B24" s="84" t="s">
        <v>627</v>
      </c>
      <c r="C24" s="86"/>
      <c r="D24" s="86"/>
      <c r="E24" s="86"/>
      <c r="F24" s="86"/>
      <c r="G24" s="86"/>
      <c r="H24" s="86"/>
      <c r="I24" s="86"/>
      <c r="J24" s="86"/>
      <c r="K24" s="86"/>
      <c r="L24" s="86"/>
      <c r="M24" s="86"/>
    </row>
    <row r="25" spans="1:13">
      <c r="A25" s="85"/>
      <c r="B25" s="84" t="s">
        <v>704</v>
      </c>
      <c r="C25" s="86"/>
      <c r="D25" s="86"/>
      <c r="E25" s="86"/>
      <c r="F25" s="86"/>
      <c r="G25" s="86"/>
      <c r="H25" s="86"/>
      <c r="I25" s="86"/>
      <c r="J25" s="86"/>
      <c r="K25" s="86"/>
      <c r="L25" s="86"/>
      <c r="M25" s="86"/>
    </row>
    <row r="26" spans="1:13">
      <c r="A26" s="85" t="s">
        <v>626</v>
      </c>
      <c r="C26" s="86"/>
      <c r="D26" s="86"/>
      <c r="E26" s="86"/>
      <c r="F26" s="86"/>
      <c r="G26" s="86"/>
      <c r="H26" s="86"/>
      <c r="I26" s="86"/>
      <c r="J26" s="86"/>
      <c r="K26" s="86"/>
      <c r="L26" s="86"/>
      <c r="M26" s="86"/>
    </row>
    <row r="27" spans="1:13">
      <c r="A27" s="85"/>
      <c r="B27" s="84" t="s">
        <v>625</v>
      </c>
      <c r="C27" s="86">
        <v>1.26</v>
      </c>
      <c r="D27" s="86">
        <v>1.23</v>
      </c>
      <c r="E27" s="86">
        <v>1.19</v>
      </c>
      <c r="F27" s="86">
        <v>1.1499999999999999</v>
      </c>
      <c r="G27" s="86">
        <v>1.1200000000000001</v>
      </c>
      <c r="H27" s="86">
        <v>0.74</v>
      </c>
      <c r="I27" s="86">
        <v>1.88</v>
      </c>
      <c r="J27" s="86">
        <v>0.69</v>
      </c>
      <c r="K27" s="86">
        <v>1.74</v>
      </c>
      <c r="L27" s="86" t="s">
        <v>703</v>
      </c>
      <c r="M27" s="86" t="s">
        <v>702</v>
      </c>
    </row>
    <row r="28" spans="1:13">
      <c r="A28" s="85"/>
      <c r="B28" s="84" t="s">
        <v>622</v>
      </c>
      <c r="C28" s="86">
        <v>0.77</v>
      </c>
      <c r="D28" s="86">
        <v>0.75</v>
      </c>
      <c r="E28" s="86">
        <v>0.73</v>
      </c>
      <c r="F28" s="86">
        <v>0.71</v>
      </c>
      <c r="G28" s="86">
        <v>0.68</v>
      </c>
      <c r="H28" s="86">
        <v>0.43</v>
      </c>
      <c r="I28" s="86">
        <v>1.1599999999999999</v>
      </c>
      <c r="J28" s="86">
        <v>0.39</v>
      </c>
      <c r="K28" s="86">
        <v>1.05</v>
      </c>
      <c r="L28" s="86"/>
      <c r="M28" s="86" t="s">
        <v>699</v>
      </c>
    </row>
    <row r="29" spans="1:13">
      <c r="A29" s="85"/>
      <c r="B29" s="84" t="s">
        <v>701</v>
      </c>
      <c r="C29" s="86">
        <v>0.23</v>
      </c>
      <c r="D29" s="86">
        <v>0.22</v>
      </c>
      <c r="E29" s="86">
        <v>0.22</v>
      </c>
      <c r="F29" s="86">
        <v>0.21</v>
      </c>
      <c r="G29" s="86">
        <v>0.2</v>
      </c>
      <c r="H29" s="86">
        <v>0.16</v>
      </c>
      <c r="I29" s="86">
        <v>0.33</v>
      </c>
      <c r="J29" s="86">
        <v>0.16</v>
      </c>
      <c r="K29" s="86">
        <v>0.33</v>
      </c>
      <c r="L29" s="86" t="s">
        <v>700</v>
      </c>
      <c r="M29" s="86"/>
    </row>
    <row r="30" spans="1:13">
      <c r="A30" s="85"/>
      <c r="B30" s="84" t="s">
        <v>621</v>
      </c>
      <c r="C30" s="86">
        <v>0.26</v>
      </c>
      <c r="D30" s="86">
        <v>0.25</v>
      </c>
      <c r="E30" s="86">
        <v>0.24</v>
      </c>
      <c r="F30" s="86">
        <v>0.24</v>
      </c>
      <c r="G30" s="86">
        <v>0.23</v>
      </c>
      <c r="H30" s="86">
        <v>0.15</v>
      </c>
      <c r="I30" s="86">
        <v>0.4</v>
      </c>
      <c r="J30" s="86">
        <v>0.13</v>
      </c>
      <c r="K30" s="86">
        <v>0.36</v>
      </c>
      <c r="L30" s="86"/>
      <c r="M30" s="86" t="s">
        <v>699</v>
      </c>
    </row>
    <row r="31" spans="1:13">
      <c r="A31" s="85"/>
      <c r="B31" s="84" t="s">
        <v>618</v>
      </c>
      <c r="C31" s="86">
        <v>2.08</v>
      </c>
      <c r="D31" s="86">
        <v>2.11</v>
      </c>
      <c r="E31" s="86">
        <v>2.14</v>
      </c>
      <c r="F31" s="86">
        <v>2.13</v>
      </c>
      <c r="G31" s="86">
        <v>2.11</v>
      </c>
      <c r="H31" s="86">
        <v>2.0699999999999998</v>
      </c>
      <c r="I31" s="86">
        <v>2.0699999999999998</v>
      </c>
      <c r="J31" s="86">
        <v>2.0299999999999998</v>
      </c>
      <c r="K31" s="86">
        <v>2.0299999999999998</v>
      </c>
      <c r="L31" s="86" t="s">
        <v>698</v>
      </c>
      <c r="M31" s="86" t="s">
        <v>697</v>
      </c>
    </row>
    <row r="32" spans="1:13">
      <c r="A32" s="85"/>
      <c r="B32" s="84" t="s">
        <v>617</v>
      </c>
      <c r="C32" s="86">
        <v>0</v>
      </c>
      <c r="D32" s="86">
        <v>0</v>
      </c>
      <c r="E32" s="86">
        <v>0</v>
      </c>
      <c r="F32" s="86">
        <v>0</v>
      </c>
      <c r="G32" s="86">
        <v>0</v>
      </c>
      <c r="H32" s="86">
        <v>0</v>
      </c>
      <c r="I32" s="86">
        <v>0</v>
      </c>
      <c r="J32" s="86">
        <v>0</v>
      </c>
      <c r="K32" s="86">
        <v>0</v>
      </c>
      <c r="L32" s="86" t="s">
        <v>696</v>
      </c>
      <c r="M32" s="86"/>
    </row>
    <row r="33" spans="1:13">
      <c r="A33" s="85"/>
      <c r="B33" s="84" t="s">
        <v>615</v>
      </c>
      <c r="C33" s="86">
        <v>2.08</v>
      </c>
      <c r="D33" s="86">
        <v>2.11</v>
      </c>
      <c r="E33" s="86">
        <v>2.14</v>
      </c>
      <c r="F33" s="86">
        <v>2.13</v>
      </c>
      <c r="G33" s="86">
        <v>2.11</v>
      </c>
      <c r="H33" s="86">
        <v>2.0699999999999998</v>
      </c>
      <c r="I33" s="86">
        <v>2.0699999999999998</v>
      </c>
      <c r="J33" s="86">
        <v>2.0299999999999998</v>
      </c>
      <c r="K33" s="86">
        <v>2.0299999999999998</v>
      </c>
      <c r="L33" s="86" t="s">
        <v>634</v>
      </c>
      <c r="M33" s="86"/>
    </row>
    <row r="34" spans="1:13">
      <c r="A34" s="85"/>
      <c r="B34" s="84" t="s">
        <v>614</v>
      </c>
      <c r="C34" s="86">
        <v>11100</v>
      </c>
      <c r="D34" s="86">
        <v>10800</v>
      </c>
      <c r="E34" s="86">
        <v>10500</v>
      </c>
      <c r="F34" s="86">
        <v>10100</v>
      </c>
      <c r="G34" s="86">
        <v>9800</v>
      </c>
      <c r="H34" s="86">
        <v>10800</v>
      </c>
      <c r="I34" s="86">
        <v>10800</v>
      </c>
      <c r="J34" s="86">
        <v>9800</v>
      </c>
      <c r="K34" s="86">
        <v>9800</v>
      </c>
      <c r="L34" s="86" t="s">
        <v>695</v>
      </c>
      <c r="M34" s="86" t="s">
        <v>694</v>
      </c>
    </row>
    <row r="35" spans="1:13">
      <c r="A35" s="85" t="s">
        <v>613</v>
      </c>
      <c r="C35" s="86"/>
      <c r="D35" s="86"/>
      <c r="E35" s="86"/>
      <c r="F35" s="86"/>
      <c r="G35" s="86"/>
      <c r="H35" s="86"/>
      <c r="I35" s="86"/>
      <c r="J35" s="86"/>
      <c r="K35" s="86"/>
      <c r="L35" s="86"/>
      <c r="M35" s="86"/>
    </row>
    <row r="36" spans="1:13">
      <c r="A36" s="85"/>
      <c r="B36" s="84" t="s">
        <v>693</v>
      </c>
      <c r="C36" s="86">
        <v>4</v>
      </c>
      <c r="D36" s="86">
        <v>4</v>
      </c>
      <c r="E36" s="86">
        <v>4</v>
      </c>
      <c r="F36" s="86">
        <v>4</v>
      </c>
      <c r="G36" s="86">
        <v>4</v>
      </c>
      <c r="H36" s="86">
        <v>3</v>
      </c>
      <c r="I36" s="86">
        <v>2</v>
      </c>
      <c r="J36" s="86">
        <v>3</v>
      </c>
      <c r="K36" s="86">
        <v>2</v>
      </c>
      <c r="L36" s="86" t="s">
        <v>691</v>
      </c>
      <c r="M36" s="86" t="s">
        <v>684</v>
      </c>
    </row>
    <row r="37" spans="1:13">
      <c r="A37" s="85"/>
      <c r="B37" s="84" t="s">
        <v>692</v>
      </c>
      <c r="C37" s="86">
        <v>2</v>
      </c>
      <c r="D37" s="86">
        <v>2</v>
      </c>
      <c r="E37" s="86">
        <v>2</v>
      </c>
      <c r="F37" s="86">
        <v>2</v>
      </c>
      <c r="G37" s="86">
        <v>2</v>
      </c>
      <c r="H37" s="86">
        <v>3</v>
      </c>
      <c r="I37" s="86">
        <v>1</v>
      </c>
      <c r="J37" s="86">
        <v>3</v>
      </c>
      <c r="K37" s="86">
        <v>1</v>
      </c>
      <c r="L37" s="86" t="s">
        <v>691</v>
      </c>
      <c r="M37" s="86" t="s">
        <v>684</v>
      </c>
    </row>
    <row r="38" spans="1:13">
      <c r="A38" s="88"/>
      <c r="B38" s="88" t="s">
        <v>690</v>
      </c>
      <c r="C38" s="87">
        <v>1.71</v>
      </c>
      <c r="D38" s="87">
        <v>1.72</v>
      </c>
      <c r="E38" s="87">
        <v>1.73</v>
      </c>
      <c r="F38" s="87">
        <v>1.74</v>
      </c>
      <c r="G38" s="87">
        <v>1.75</v>
      </c>
      <c r="H38" s="87">
        <v>1.72</v>
      </c>
      <c r="I38" s="87">
        <v>1.72</v>
      </c>
      <c r="J38" s="87">
        <v>1.75</v>
      </c>
      <c r="K38" s="87">
        <v>1.75</v>
      </c>
      <c r="L38" s="86" t="s">
        <v>689</v>
      </c>
      <c r="M38" s="86"/>
    </row>
    <row r="39" spans="1:13">
      <c r="A39" s="85"/>
      <c r="B39" s="84" t="s">
        <v>688</v>
      </c>
      <c r="C39" s="86">
        <v>13.25</v>
      </c>
      <c r="D39" s="86">
        <v>13.07</v>
      </c>
      <c r="E39" s="86">
        <v>12.89</v>
      </c>
      <c r="F39" s="86">
        <v>12.71</v>
      </c>
      <c r="G39" s="86">
        <v>12.54</v>
      </c>
      <c r="H39" s="86">
        <v>22.06</v>
      </c>
      <c r="I39" s="86">
        <v>4.8899999999999997</v>
      </c>
      <c r="J39" s="86">
        <v>21.17</v>
      </c>
      <c r="K39" s="86">
        <v>4.6900000000000004</v>
      </c>
      <c r="L39" s="86" t="s">
        <v>597</v>
      </c>
      <c r="M39" s="86" t="s">
        <v>684</v>
      </c>
    </row>
    <row r="40" spans="1:13">
      <c r="A40" s="85"/>
      <c r="B40" s="84" t="s">
        <v>687</v>
      </c>
      <c r="C40" s="86">
        <v>9.41</v>
      </c>
      <c r="D40" s="86">
        <v>9.41</v>
      </c>
      <c r="E40" s="86">
        <v>9.41</v>
      </c>
      <c r="F40" s="86">
        <v>9.41</v>
      </c>
      <c r="G40" s="86">
        <v>9.41</v>
      </c>
      <c r="H40" s="86">
        <v>15.88</v>
      </c>
      <c r="I40" s="86">
        <v>3.52</v>
      </c>
      <c r="J40" s="86">
        <v>15.88</v>
      </c>
      <c r="K40" s="86">
        <v>3.52</v>
      </c>
      <c r="L40" s="86" t="s">
        <v>686</v>
      </c>
      <c r="M40" s="86" t="s">
        <v>684</v>
      </c>
    </row>
    <row r="41" spans="1:13">
      <c r="A41" s="85"/>
      <c r="B41" s="84" t="s">
        <v>685</v>
      </c>
      <c r="C41" s="86">
        <v>1200</v>
      </c>
      <c r="D41" s="86">
        <v>1200</v>
      </c>
      <c r="E41" s="86">
        <v>1200</v>
      </c>
      <c r="F41" s="86">
        <v>1200</v>
      </c>
      <c r="G41" s="86">
        <v>1200</v>
      </c>
      <c r="H41" s="86">
        <v>1200</v>
      </c>
      <c r="I41" s="86">
        <v>1200</v>
      </c>
      <c r="J41" s="86">
        <v>1200</v>
      </c>
      <c r="K41" s="86">
        <v>1200</v>
      </c>
      <c r="L41" s="86"/>
      <c r="M41" s="86" t="s">
        <v>684</v>
      </c>
    </row>
    <row r="42" spans="1:13">
      <c r="A42" s="85"/>
    </row>
    <row r="43" spans="1:13">
      <c r="A43" s="85"/>
    </row>
    <row r="44" spans="1:13">
      <c r="A44" s="85" t="s">
        <v>595</v>
      </c>
    </row>
    <row r="45" spans="1:13">
      <c r="A45" s="85"/>
      <c r="B45" s="84" t="s">
        <v>683</v>
      </c>
    </row>
    <row r="46" spans="1:13">
      <c r="A46" s="85"/>
      <c r="B46" s="84" t="s">
        <v>682</v>
      </c>
    </row>
    <row r="47" spans="1:13">
      <c r="A47" s="85"/>
      <c r="B47" s="84" t="s">
        <v>681</v>
      </c>
    </row>
    <row r="48" spans="1:13">
      <c r="A48" s="85"/>
      <c r="B48" s="84" t="s">
        <v>680</v>
      </c>
    </row>
    <row r="49" spans="1:2">
      <c r="A49" s="85"/>
      <c r="B49" s="84" t="s">
        <v>679</v>
      </c>
    </row>
    <row r="50" spans="1:2">
      <c r="A50" s="85"/>
      <c r="B50" s="84" t="s">
        <v>678</v>
      </c>
    </row>
    <row r="51" spans="1:2">
      <c r="A51" s="85"/>
      <c r="B51" s="84" t="s">
        <v>677</v>
      </c>
    </row>
    <row r="52" spans="1:2">
      <c r="A52" s="85"/>
      <c r="B52" s="84" t="s">
        <v>676</v>
      </c>
    </row>
    <row r="53" spans="1:2">
      <c r="A53" s="85"/>
      <c r="B53" s="84" t="s">
        <v>675</v>
      </c>
    </row>
    <row r="54" spans="1:2">
      <c r="A54" s="85"/>
      <c r="B54" s="84" t="s">
        <v>674</v>
      </c>
    </row>
    <row r="55" spans="1:2">
      <c r="A55" s="85"/>
      <c r="B55" s="84" t="s">
        <v>673</v>
      </c>
    </row>
    <row r="56" spans="1:2">
      <c r="A56" s="85"/>
      <c r="B56" s="84" t="s">
        <v>672</v>
      </c>
    </row>
    <row r="57" spans="1:2">
      <c r="A57" s="85"/>
      <c r="B57" s="84" t="s">
        <v>671</v>
      </c>
    </row>
    <row r="58" spans="1:2">
      <c r="A58" s="85"/>
      <c r="B58" s="84" t="s">
        <v>670</v>
      </c>
    </row>
    <row r="59" spans="1:2">
      <c r="A59" s="85"/>
      <c r="B59" s="84" t="s">
        <v>575</v>
      </c>
    </row>
    <row r="60" spans="1:2">
      <c r="A60" s="85"/>
      <c r="B60" s="84" t="s">
        <v>574</v>
      </c>
    </row>
    <row r="61" spans="1:2">
      <c r="A61" s="85"/>
    </row>
    <row r="62" spans="1:2">
      <c r="A62" s="85" t="s">
        <v>573</v>
      </c>
    </row>
    <row r="63" spans="1:2">
      <c r="A63" s="85"/>
      <c r="B63" s="84" t="s">
        <v>669</v>
      </c>
    </row>
    <row r="64" spans="1:2">
      <c r="A64" s="85"/>
      <c r="B64" s="84" t="s">
        <v>668</v>
      </c>
    </row>
    <row r="65" spans="1:2">
      <c r="A65" s="85"/>
      <c r="B65" s="84" t="s">
        <v>667</v>
      </c>
    </row>
    <row r="66" spans="1:2">
      <c r="A66" s="85"/>
      <c r="B66" s="84" t="s">
        <v>666</v>
      </c>
    </row>
    <row r="67" spans="1:2">
      <c r="A67" s="85"/>
      <c r="B67" s="84" t="s">
        <v>665</v>
      </c>
    </row>
    <row r="68" spans="1:2">
      <c r="A68" s="85"/>
      <c r="B68" s="84" t="s">
        <v>664</v>
      </c>
    </row>
    <row r="69" spans="1:2">
      <c r="A69" s="85"/>
      <c r="B69" s="84" t="s">
        <v>663</v>
      </c>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722</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17.579999999999998</v>
      </c>
      <c r="D6" s="86">
        <v>17.510000000000002</v>
      </c>
      <c r="E6" s="86">
        <v>17.440000000000001</v>
      </c>
      <c r="F6" s="86">
        <v>17.37</v>
      </c>
      <c r="G6" s="86">
        <v>17.3</v>
      </c>
      <c r="H6" s="86">
        <v>29.84</v>
      </c>
      <c r="I6" s="86">
        <v>6.62</v>
      </c>
      <c r="J6" s="86">
        <v>29.84</v>
      </c>
      <c r="K6" s="86">
        <v>6.62</v>
      </c>
      <c r="L6" s="86" t="s">
        <v>716</v>
      </c>
      <c r="M6" s="86" t="s">
        <v>715</v>
      </c>
    </row>
    <row r="7" spans="1:13">
      <c r="A7" s="88"/>
      <c r="B7" s="88" t="s">
        <v>649</v>
      </c>
      <c r="C7" s="87">
        <v>2.9285969999999999</v>
      </c>
      <c r="D7" s="87">
        <v>2.9529649999999998</v>
      </c>
      <c r="E7" s="87">
        <v>2.9772650000000001</v>
      </c>
      <c r="F7" s="87">
        <v>3.0014949999999998</v>
      </c>
      <c r="G7" s="87">
        <v>3.0256560000000001</v>
      </c>
      <c r="H7" s="87">
        <v>3.1685810000000001</v>
      </c>
      <c r="I7" s="87">
        <v>2.7478980000000002</v>
      </c>
      <c r="J7" s="87">
        <v>3.2946</v>
      </c>
      <c r="K7" s="87">
        <v>2.8421759999999998</v>
      </c>
      <c r="L7" s="86" t="s">
        <v>714</v>
      </c>
      <c r="M7" s="86"/>
    </row>
    <row r="8" spans="1:13">
      <c r="A8" s="88"/>
      <c r="B8" s="88" t="s">
        <v>647</v>
      </c>
      <c r="C8" s="87">
        <v>4.8565999999999998E-2</v>
      </c>
      <c r="D8" s="87">
        <v>4.8773999999999998E-2</v>
      </c>
      <c r="E8" s="87">
        <v>4.8978000000000001E-2</v>
      </c>
      <c r="F8" s="87">
        <v>4.9176999999999998E-2</v>
      </c>
      <c r="G8" s="87">
        <v>4.9374000000000001E-2</v>
      </c>
      <c r="H8" s="87">
        <v>2.7614E-2</v>
      </c>
      <c r="I8" s="87">
        <v>6.9032999999999997E-2</v>
      </c>
      <c r="J8" s="87">
        <v>2.7614E-2</v>
      </c>
      <c r="K8" s="87">
        <v>6.9032999999999997E-2</v>
      </c>
      <c r="L8" s="86" t="s">
        <v>603</v>
      </c>
      <c r="M8" s="86" t="s">
        <v>713</v>
      </c>
    </row>
    <row r="9" spans="1:13">
      <c r="A9" s="88"/>
      <c r="B9" s="88" t="s">
        <v>646</v>
      </c>
      <c r="C9" s="87">
        <v>0.02</v>
      </c>
      <c r="D9" s="87">
        <v>0.02</v>
      </c>
      <c r="E9" s="87">
        <v>0.02</v>
      </c>
      <c r="F9" s="87">
        <v>0.02</v>
      </c>
      <c r="G9" s="87">
        <v>0.02</v>
      </c>
      <c r="H9" s="87">
        <v>0.01</v>
      </c>
      <c r="I9" s="87">
        <v>0.03</v>
      </c>
      <c r="J9" s="87">
        <v>0.01</v>
      </c>
      <c r="K9" s="87">
        <v>0.03</v>
      </c>
      <c r="L9" s="86"/>
      <c r="M9" s="86" t="s">
        <v>709</v>
      </c>
    </row>
    <row r="10" spans="1:13">
      <c r="A10" s="85"/>
      <c r="B10" s="84" t="s">
        <v>712</v>
      </c>
      <c r="C10" s="86">
        <v>2</v>
      </c>
      <c r="D10" s="86">
        <v>2</v>
      </c>
      <c r="E10" s="86">
        <v>2</v>
      </c>
      <c r="F10" s="86">
        <v>2</v>
      </c>
      <c r="G10" s="86">
        <v>2</v>
      </c>
      <c r="H10" s="86">
        <v>1</v>
      </c>
      <c r="I10" s="86">
        <v>4</v>
      </c>
      <c r="J10" s="86">
        <v>1</v>
      </c>
      <c r="K10" s="86">
        <v>4</v>
      </c>
      <c r="L10" s="86"/>
      <c r="M10" s="86" t="s">
        <v>709</v>
      </c>
    </row>
    <row r="11" spans="1:13">
      <c r="A11" s="85"/>
      <c r="B11" s="84" t="s">
        <v>644</v>
      </c>
      <c r="C11" s="86">
        <v>25</v>
      </c>
      <c r="D11" s="86">
        <v>25</v>
      </c>
      <c r="E11" s="86">
        <v>30</v>
      </c>
      <c r="F11" s="86">
        <v>30</v>
      </c>
      <c r="G11" s="86">
        <v>30</v>
      </c>
      <c r="H11" s="86">
        <v>25</v>
      </c>
      <c r="I11" s="86">
        <v>30</v>
      </c>
      <c r="J11" s="86">
        <v>25</v>
      </c>
      <c r="K11" s="86">
        <v>35</v>
      </c>
      <c r="L11" s="86"/>
      <c r="M11" s="86" t="s">
        <v>709</v>
      </c>
    </row>
    <row r="12" spans="1:13">
      <c r="A12" s="85"/>
      <c r="B12" s="84" t="s">
        <v>641</v>
      </c>
      <c r="C12" s="86">
        <v>4.5</v>
      </c>
      <c r="D12" s="86">
        <v>4.5</v>
      </c>
      <c r="E12" s="86">
        <v>4</v>
      </c>
      <c r="F12" s="86">
        <v>4</v>
      </c>
      <c r="G12" s="86">
        <v>4</v>
      </c>
      <c r="H12" s="86">
        <v>4</v>
      </c>
      <c r="I12" s="86">
        <v>5</v>
      </c>
      <c r="J12" s="86">
        <v>3</v>
      </c>
      <c r="K12" s="86">
        <v>5</v>
      </c>
      <c r="L12" s="86"/>
      <c r="M12" s="86" t="s">
        <v>709</v>
      </c>
    </row>
    <row r="13" spans="1:13">
      <c r="A13" s="85"/>
      <c r="B13" s="84" t="s">
        <v>711</v>
      </c>
      <c r="C13" s="86">
        <v>5</v>
      </c>
      <c r="D13" s="86">
        <v>5</v>
      </c>
      <c r="E13" s="86">
        <v>5</v>
      </c>
      <c r="F13" s="86">
        <v>5</v>
      </c>
      <c r="G13" s="86">
        <v>5</v>
      </c>
      <c r="H13" s="86">
        <v>3</v>
      </c>
      <c r="I13" s="86">
        <v>7</v>
      </c>
      <c r="J13" s="86">
        <v>3</v>
      </c>
      <c r="K13" s="86">
        <v>7</v>
      </c>
      <c r="L13" s="86" t="s">
        <v>710</v>
      </c>
      <c r="M13" s="86" t="s">
        <v>709</v>
      </c>
    </row>
    <row r="14" spans="1:13">
      <c r="A14" s="85" t="s">
        <v>638</v>
      </c>
      <c r="C14" s="86"/>
      <c r="D14" s="86"/>
      <c r="E14" s="86"/>
      <c r="F14" s="86"/>
      <c r="G14" s="86"/>
      <c r="H14" s="86"/>
      <c r="I14" s="86"/>
      <c r="J14" s="86"/>
      <c r="K14" s="86"/>
      <c r="L14" s="86"/>
      <c r="M14" s="86"/>
    </row>
    <row r="15" spans="1:13">
      <c r="A15" s="88"/>
      <c r="B15" s="88" t="s">
        <v>637</v>
      </c>
      <c r="C15" s="87"/>
      <c r="D15" s="87"/>
      <c r="E15" s="87"/>
      <c r="F15" s="87"/>
      <c r="G15" s="87"/>
      <c r="H15" s="87"/>
      <c r="I15" s="87"/>
      <c r="J15" s="87"/>
      <c r="K15" s="87"/>
      <c r="L15" s="86" t="s">
        <v>708</v>
      </c>
      <c r="M15" s="86"/>
    </row>
    <row r="16" spans="1:13">
      <c r="A16" s="88"/>
      <c r="B16" s="88" t="s">
        <v>636</v>
      </c>
      <c r="C16" s="87"/>
      <c r="D16" s="87"/>
      <c r="E16" s="87"/>
      <c r="F16" s="87"/>
      <c r="G16" s="87"/>
      <c r="H16" s="87"/>
      <c r="I16" s="87"/>
      <c r="J16" s="87"/>
      <c r="K16" s="87"/>
      <c r="L16" s="86" t="s">
        <v>708</v>
      </c>
      <c r="M16" s="86"/>
    </row>
    <row r="17" spans="1:13">
      <c r="A17" s="88"/>
      <c r="B17" s="88" t="s">
        <v>635</v>
      </c>
      <c r="C17" s="87">
        <v>0.2</v>
      </c>
      <c r="D17" s="87">
        <v>0.2</v>
      </c>
      <c r="E17" s="87">
        <v>0.2</v>
      </c>
      <c r="F17" s="87">
        <v>0.2</v>
      </c>
      <c r="G17" s="87">
        <v>0.2</v>
      </c>
      <c r="H17" s="87">
        <v>0.2</v>
      </c>
      <c r="I17" s="87">
        <v>0.2</v>
      </c>
      <c r="J17" s="87">
        <v>0.2</v>
      </c>
      <c r="K17" s="87">
        <v>0.2</v>
      </c>
      <c r="L17" s="86" t="s">
        <v>708</v>
      </c>
      <c r="M17" s="86" t="s">
        <v>707</v>
      </c>
    </row>
    <row r="18" spans="1:13">
      <c r="A18" s="85"/>
      <c r="B18" s="84" t="s">
        <v>633</v>
      </c>
      <c r="C18" s="86"/>
      <c r="D18" s="86"/>
      <c r="E18" s="86"/>
      <c r="F18" s="86"/>
      <c r="G18" s="86"/>
      <c r="H18" s="86"/>
      <c r="I18" s="86"/>
      <c r="J18" s="86"/>
      <c r="K18" s="86"/>
      <c r="L18" s="86"/>
      <c r="M18" s="86"/>
    </row>
    <row r="19" spans="1:13">
      <c r="A19" s="85"/>
      <c r="B19" s="84" t="s">
        <v>632</v>
      </c>
      <c r="C19" s="86">
        <v>2</v>
      </c>
      <c r="D19" s="86">
        <v>2</v>
      </c>
      <c r="E19" s="86">
        <v>2</v>
      </c>
      <c r="F19" s="86">
        <v>2</v>
      </c>
      <c r="G19" s="86">
        <v>2</v>
      </c>
      <c r="H19" s="86">
        <v>2</v>
      </c>
      <c r="I19" s="86">
        <v>2</v>
      </c>
      <c r="J19" s="86">
        <v>2</v>
      </c>
      <c r="K19" s="86">
        <v>2</v>
      </c>
      <c r="L19" s="86"/>
      <c r="M19" s="86" t="s">
        <v>706</v>
      </c>
    </row>
    <row r="20" spans="1:13">
      <c r="A20" s="85" t="s">
        <v>631</v>
      </c>
      <c r="C20" s="86"/>
      <c r="D20" s="86"/>
      <c r="E20" s="86"/>
      <c r="F20" s="86"/>
      <c r="G20" s="86"/>
      <c r="H20" s="86"/>
      <c r="I20" s="86"/>
      <c r="J20" s="86"/>
      <c r="K20" s="86"/>
      <c r="L20" s="86"/>
      <c r="M20" s="86"/>
    </row>
    <row r="21" spans="1:13">
      <c r="A21" s="88"/>
      <c r="B21" s="88" t="s">
        <v>705</v>
      </c>
      <c r="C21" s="87"/>
      <c r="D21" s="87"/>
      <c r="E21" s="87"/>
      <c r="F21" s="87"/>
      <c r="G21" s="87"/>
      <c r="H21" s="87"/>
      <c r="I21" s="87"/>
      <c r="J21" s="87"/>
      <c r="K21" s="87"/>
      <c r="L21" s="86"/>
      <c r="M21" s="86"/>
    </row>
    <row r="22" spans="1:13">
      <c r="A22" s="85"/>
      <c r="B22" s="84" t="s">
        <v>629</v>
      </c>
      <c r="C22" s="86"/>
      <c r="D22" s="86"/>
      <c r="E22" s="86"/>
      <c r="F22" s="86"/>
      <c r="G22" s="86"/>
      <c r="H22" s="86"/>
      <c r="I22" s="86"/>
      <c r="J22" s="86"/>
      <c r="K22" s="86"/>
      <c r="L22" s="86"/>
      <c r="M22" s="86"/>
    </row>
    <row r="23" spans="1:13">
      <c r="A23" s="85"/>
      <c r="B23" s="84" t="s">
        <v>628</v>
      </c>
      <c r="C23" s="86"/>
      <c r="D23" s="86"/>
      <c r="E23" s="86"/>
      <c r="F23" s="86"/>
      <c r="G23" s="86"/>
      <c r="H23" s="86"/>
      <c r="I23" s="86"/>
      <c r="J23" s="86"/>
      <c r="K23" s="86"/>
      <c r="L23" s="86"/>
      <c r="M23" s="86"/>
    </row>
    <row r="24" spans="1:13">
      <c r="A24" s="85"/>
      <c r="B24" s="84" t="s">
        <v>627</v>
      </c>
      <c r="C24" s="86"/>
      <c r="D24" s="86"/>
      <c r="E24" s="86"/>
      <c r="F24" s="86"/>
      <c r="G24" s="86"/>
      <c r="H24" s="86"/>
      <c r="I24" s="86"/>
      <c r="J24" s="86"/>
      <c r="K24" s="86"/>
      <c r="L24" s="86"/>
      <c r="M24" s="86"/>
    </row>
    <row r="25" spans="1:13">
      <c r="A25" s="85"/>
      <c r="B25" s="84" t="s">
        <v>704</v>
      </c>
      <c r="C25" s="86"/>
      <c r="D25" s="86"/>
      <c r="E25" s="86"/>
      <c r="F25" s="86"/>
      <c r="G25" s="86"/>
      <c r="H25" s="86"/>
      <c r="I25" s="86"/>
      <c r="J25" s="86"/>
      <c r="K25" s="86"/>
      <c r="L25" s="86"/>
      <c r="M25" s="86"/>
    </row>
    <row r="26" spans="1:13">
      <c r="A26" s="85" t="s">
        <v>626</v>
      </c>
      <c r="C26" s="86"/>
      <c r="D26" s="86"/>
      <c r="E26" s="86"/>
      <c r="F26" s="86"/>
      <c r="G26" s="86"/>
      <c r="H26" s="86"/>
      <c r="I26" s="86"/>
      <c r="J26" s="86"/>
      <c r="K26" s="86"/>
      <c r="L26" s="86"/>
      <c r="M26" s="86"/>
    </row>
    <row r="27" spans="1:13">
      <c r="A27" s="85"/>
      <c r="B27" s="84" t="s">
        <v>625</v>
      </c>
      <c r="C27" s="86">
        <v>2.09</v>
      </c>
      <c r="D27" s="86">
        <v>2.0299999999999998</v>
      </c>
      <c r="E27" s="86">
        <v>1.97</v>
      </c>
      <c r="F27" s="86">
        <v>1.91</v>
      </c>
      <c r="G27" s="86">
        <v>1.85</v>
      </c>
      <c r="H27" s="86">
        <v>1.26</v>
      </c>
      <c r="I27" s="86">
        <v>2.87</v>
      </c>
      <c r="J27" s="86">
        <v>1.1399999999999999</v>
      </c>
      <c r="K27" s="86">
        <v>2.6</v>
      </c>
      <c r="L27" s="86" t="s">
        <v>703</v>
      </c>
      <c r="M27" s="86" t="s">
        <v>702</v>
      </c>
    </row>
    <row r="28" spans="1:13">
      <c r="A28" s="85"/>
      <c r="B28" s="84" t="s">
        <v>622</v>
      </c>
      <c r="C28" s="86">
        <v>1.48</v>
      </c>
      <c r="D28" s="86">
        <v>1.44</v>
      </c>
      <c r="E28" s="86">
        <v>1.39</v>
      </c>
      <c r="F28" s="86">
        <v>1.35</v>
      </c>
      <c r="G28" s="86">
        <v>1.31</v>
      </c>
      <c r="H28" s="86">
        <v>0.82</v>
      </c>
      <c r="I28" s="86">
        <v>2.11</v>
      </c>
      <c r="J28" s="86">
        <v>0.74</v>
      </c>
      <c r="K28" s="86">
        <v>1.91</v>
      </c>
      <c r="L28" s="86"/>
      <c r="M28" s="86" t="s">
        <v>699</v>
      </c>
    </row>
    <row r="29" spans="1:13">
      <c r="A29" s="85"/>
      <c r="B29" s="84" t="s">
        <v>701</v>
      </c>
      <c r="C29" s="86">
        <v>0.12</v>
      </c>
      <c r="D29" s="86">
        <v>0.12</v>
      </c>
      <c r="E29" s="86">
        <v>0.11</v>
      </c>
      <c r="F29" s="86">
        <v>0.11</v>
      </c>
      <c r="G29" s="86">
        <v>0.11</v>
      </c>
      <c r="H29" s="86">
        <v>0.16</v>
      </c>
      <c r="I29" s="86">
        <v>0.04</v>
      </c>
      <c r="J29" s="86">
        <v>0.14000000000000001</v>
      </c>
      <c r="K29" s="86">
        <v>0.03</v>
      </c>
      <c r="L29" s="86" t="s">
        <v>700</v>
      </c>
      <c r="M29" s="86"/>
    </row>
    <row r="30" spans="1:13">
      <c r="A30" s="85"/>
      <c r="B30" s="84" t="s">
        <v>621</v>
      </c>
      <c r="C30" s="86">
        <v>0.49</v>
      </c>
      <c r="D30" s="86">
        <v>0.48</v>
      </c>
      <c r="E30" s="86">
        <v>0.46</v>
      </c>
      <c r="F30" s="86">
        <v>0.45</v>
      </c>
      <c r="G30" s="86">
        <v>0.44</v>
      </c>
      <c r="H30" s="86">
        <v>0.28000000000000003</v>
      </c>
      <c r="I30" s="86">
        <v>0.72</v>
      </c>
      <c r="J30" s="86">
        <v>0.26</v>
      </c>
      <c r="K30" s="86">
        <v>0.66</v>
      </c>
      <c r="L30" s="86"/>
      <c r="M30" s="86" t="s">
        <v>699</v>
      </c>
    </row>
    <row r="31" spans="1:13">
      <c r="A31" s="85"/>
      <c r="B31" s="84" t="s">
        <v>618</v>
      </c>
      <c r="C31" s="86">
        <v>2.99</v>
      </c>
      <c r="D31" s="86">
        <v>2.96</v>
      </c>
      <c r="E31" s="86">
        <v>2.92</v>
      </c>
      <c r="F31" s="86">
        <v>2.86</v>
      </c>
      <c r="G31" s="86">
        <v>2.8</v>
      </c>
      <c r="H31" s="86">
        <v>2.93</v>
      </c>
      <c r="I31" s="86">
        <v>2.93</v>
      </c>
      <c r="J31" s="86">
        <v>2.74</v>
      </c>
      <c r="K31" s="86">
        <v>2.74</v>
      </c>
      <c r="L31" s="86" t="s">
        <v>698</v>
      </c>
      <c r="M31" s="86" t="s">
        <v>697</v>
      </c>
    </row>
    <row r="32" spans="1:13">
      <c r="A32" s="85"/>
      <c r="B32" s="84" t="s">
        <v>617</v>
      </c>
      <c r="C32" s="86">
        <v>0</v>
      </c>
      <c r="D32" s="86">
        <v>0</v>
      </c>
      <c r="E32" s="86">
        <v>0</v>
      </c>
      <c r="F32" s="86">
        <v>0</v>
      </c>
      <c r="G32" s="86">
        <v>0</v>
      </c>
      <c r="H32" s="86">
        <v>0</v>
      </c>
      <c r="I32" s="86">
        <v>0</v>
      </c>
      <c r="J32" s="86">
        <v>0</v>
      </c>
      <c r="K32" s="86">
        <v>0</v>
      </c>
      <c r="L32" s="86" t="s">
        <v>696</v>
      </c>
      <c r="M32" s="86"/>
    </row>
    <row r="33" spans="1:13">
      <c r="A33" s="85"/>
      <c r="B33" s="84" t="s">
        <v>615</v>
      </c>
      <c r="C33" s="86">
        <v>2.99</v>
      </c>
      <c r="D33" s="86">
        <v>2.96</v>
      </c>
      <c r="E33" s="86">
        <v>2.92</v>
      </c>
      <c r="F33" s="86">
        <v>2.86</v>
      </c>
      <c r="G33" s="86">
        <v>2.8</v>
      </c>
      <c r="H33" s="86">
        <v>2.93</v>
      </c>
      <c r="I33" s="86">
        <v>2.93</v>
      </c>
      <c r="J33" s="86">
        <v>2.74</v>
      </c>
      <c r="K33" s="86">
        <v>2.74</v>
      </c>
      <c r="L33" s="86" t="s">
        <v>634</v>
      </c>
      <c r="M33" s="86"/>
    </row>
    <row r="34" spans="1:13">
      <c r="A34" s="85"/>
      <c r="B34" s="84" t="s">
        <v>614</v>
      </c>
      <c r="C34" s="86">
        <v>17300</v>
      </c>
      <c r="D34" s="86">
        <v>16800</v>
      </c>
      <c r="E34" s="86">
        <v>16300</v>
      </c>
      <c r="F34" s="86">
        <v>15800</v>
      </c>
      <c r="G34" s="86">
        <v>15300</v>
      </c>
      <c r="H34" s="86">
        <v>16800</v>
      </c>
      <c r="I34" s="86">
        <v>16800</v>
      </c>
      <c r="J34" s="86">
        <v>15300</v>
      </c>
      <c r="K34" s="86">
        <v>15300</v>
      </c>
      <c r="L34" s="86" t="s">
        <v>695</v>
      </c>
      <c r="M34" s="86" t="s">
        <v>694</v>
      </c>
    </row>
    <row r="35" spans="1:13">
      <c r="A35" s="85" t="s">
        <v>613</v>
      </c>
      <c r="C35" s="86"/>
      <c r="D35" s="86"/>
      <c r="E35" s="86"/>
      <c r="F35" s="86"/>
      <c r="G35" s="86"/>
      <c r="H35" s="86"/>
      <c r="I35" s="86"/>
      <c r="J35" s="86"/>
      <c r="K35" s="86"/>
      <c r="L35" s="86"/>
      <c r="M35" s="86"/>
    </row>
    <row r="36" spans="1:13">
      <c r="A36" s="85"/>
      <c r="B36" s="84" t="s">
        <v>693</v>
      </c>
      <c r="C36" s="86">
        <v>4</v>
      </c>
      <c r="D36" s="86">
        <v>4</v>
      </c>
      <c r="E36" s="86">
        <v>4</v>
      </c>
      <c r="F36" s="86">
        <v>4</v>
      </c>
      <c r="G36" s="86">
        <v>4</v>
      </c>
      <c r="H36" s="86">
        <v>3</v>
      </c>
      <c r="I36" s="86">
        <v>2</v>
      </c>
      <c r="J36" s="86">
        <v>3</v>
      </c>
      <c r="K36" s="86">
        <v>2</v>
      </c>
      <c r="L36" s="86" t="s">
        <v>691</v>
      </c>
      <c r="M36" s="86" t="s">
        <v>684</v>
      </c>
    </row>
    <row r="37" spans="1:13">
      <c r="A37" s="85"/>
      <c r="B37" s="84" t="s">
        <v>692</v>
      </c>
      <c r="C37" s="86">
        <v>2</v>
      </c>
      <c r="D37" s="86">
        <v>2</v>
      </c>
      <c r="E37" s="86">
        <v>2</v>
      </c>
      <c r="F37" s="86">
        <v>2</v>
      </c>
      <c r="G37" s="86">
        <v>2</v>
      </c>
      <c r="H37" s="86">
        <v>3</v>
      </c>
      <c r="I37" s="86">
        <v>1</v>
      </c>
      <c r="J37" s="86">
        <v>3</v>
      </c>
      <c r="K37" s="86">
        <v>1</v>
      </c>
      <c r="L37" s="86" t="s">
        <v>691</v>
      </c>
      <c r="M37" s="86" t="s">
        <v>684</v>
      </c>
    </row>
    <row r="38" spans="1:13">
      <c r="A38" s="88"/>
      <c r="B38" s="88" t="s">
        <v>690</v>
      </c>
      <c r="C38" s="87">
        <v>1.71</v>
      </c>
      <c r="D38" s="87">
        <v>1.72</v>
      </c>
      <c r="E38" s="87">
        <v>1.73</v>
      </c>
      <c r="F38" s="87">
        <v>1.74</v>
      </c>
      <c r="G38" s="87">
        <v>1.75</v>
      </c>
      <c r="H38" s="87">
        <v>1.72</v>
      </c>
      <c r="I38" s="87">
        <v>1.72</v>
      </c>
      <c r="J38" s="87">
        <v>1.75</v>
      </c>
      <c r="K38" s="87">
        <v>1.75</v>
      </c>
      <c r="L38" s="86" t="s">
        <v>689</v>
      </c>
      <c r="M38" s="86"/>
    </row>
    <row r="39" spans="1:13">
      <c r="A39" s="85"/>
      <c r="B39" s="84" t="s">
        <v>688</v>
      </c>
      <c r="C39" s="86">
        <v>5.39</v>
      </c>
      <c r="D39" s="86">
        <v>5.32</v>
      </c>
      <c r="E39" s="86">
        <v>5.25</v>
      </c>
      <c r="F39" s="86">
        <v>5.18</v>
      </c>
      <c r="G39" s="86">
        <v>5.1100000000000003</v>
      </c>
      <c r="H39" s="86">
        <v>9.01</v>
      </c>
      <c r="I39" s="86">
        <v>2</v>
      </c>
      <c r="J39" s="86">
        <v>8.65</v>
      </c>
      <c r="K39" s="86">
        <v>1.92</v>
      </c>
      <c r="L39" s="86" t="s">
        <v>597</v>
      </c>
      <c r="M39" s="86" t="s">
        <v>684</v>
      </c>
    </row>
    <row r="40" spans="1:13">
      <c r="A40" s="85"/>
      <c r="B40" s="84" t="s">
        <v>687</v>
      </c>
      <c r="C40" s="86">
        <v>12.2</v>
      </c>
      <c r="D40" s="86">
        <v>12.2</v>
      </c>
      <c r="E40" s="86">
        <v>12.2</v>
      </c>
      <c r="F40" s="86">
        <v>12.2</v>
      </c>
      <c r="G40" s="86">
        <v>12.2</v>
      </c>
      <c r="H40" s="86">
        <v>20.6</v>
      </c>
      <c r="I40" s="86">
        <v>4.57</v>
      </c>
      <c r="J40" s="86">
        <v>20.6</v>
      </c>
      <c r="K40" s="86">
        <v>4.57</v>
      </c>
      <c r="L40" s="86" t="s">
        <v>686</v>
      </c>
      <c r="M40" s="86" t="s">
        <v>684</v>
      </c>
    </row>
    <row r="41" spans="1:13">
      <c r="A41" s="85"/>
      <c r="B41" s="84" t="s">
        <v>685</v>
      </c>
      <c r="C41" s="86">
        <v>2000</v>
      </c>
      <c r="D41" s="86">
        <v>2000</v>
      </c>
      <c r="E41" s="86">
        <v>2000</v>
      </c>
      <c r="F41" s="86">
        <v>2000</v>
      </c>
      <c r="G41" s="86">
        <v>2000</v>
      </c>
      <c r="H41" s="86">
        <v>2000</v>
      </c>
      <c r="I41" s="86">
        <v>2000</v>
      </c>
      <c r="J41" s="86">
        <v>2000</v>
      </c>
      <c r="K41" s="86">
        <v>2000</v>
      </c>
      <c r="L41" s="86"/>
      <c r="M41" s="86" t="s">
        <v>684</v>
      </c>
    </row>
    <row r="42" spans="1:13">
      <c r="A42" s="85"/>
    </row>
    <row r="43" spans="1:13">
      <c r="A43" s="85"/>
    </row>
    <row r="44" spans="1:13">
      <c r="A44" s="85" t="s">
        <v>595</v>
      </c>
    </row>
    <row r="45" spans="1:13">
      <c r="A45" s="85"/>
      <c r="B45" s="84" t="s">
        <v>721</v>
      </c>
    </row>
    <row r="46" spans="1:13">
      <c r="A46" s="85"/>
      <c r="B46" s="84" t="s">
        <v>682</v>
      </c>
    </row>
    <row r="47" spans="1:13">
      <c r="A47" s="85"/>
      <c r="B47" s="84" t="s">
        <v>720</v>
      </c>
    </row>
    <row r="48" spans="1:13">
      <c r="A48" s="85"/>
      <c r="B48" s="84" t="s">
        <v>680</v>
      </c>
    </row>
    <row r="49" spans="1:2">
      <c r="A49" s="85"/>
      <c r="B49" s="84" t="s">
        <v>679</v>
      </c>
    </row>
    <row r="50" spans="1:2">
      <c r="A50" s="85"/>
      <c r="B50" s="84" t="s">
        <v>678</v>
      </c>
    </row>
    <row r="51" spans="1:2">
      <c r="A51" s="85"/>
      <c r="B51" s="84" t="s">
        <v>677</v>
      </c>
    </row>
    <row r="52" spans="1:2">
      <c r="A52" s="85"/>
      <c r="B52" s="84" t="s">
        <v>676</v>
      </c>
    </row>
    <row r="53" spans="1:2">
      <c r="A53" s="85"/>
      <c r="B53" s="84" t="s">
        <v>675</v>
      </c>
    </row>
    <row r="54" spans="1:2">
      <c r="A54" s="85"/>
      <c r="B54" s="84" t="s">
        <v>674</v>
      </c>
    </row>
    <row r="55" spans="1:2">
      <c r="A55" s="85"/>
      <c r="B55" s="84" t="s">
        <v>673</v>
      </c>
    </row>
    <row r="56" spans="1:2">
      <c r="A56" s="85"/>
      <c r="B56" s="84" t="s">
        <v>672</v>
      </c>
    </row>
    <row r="57" spans="1:2">
      <c r="A57" s="85"/>
      <c r="B57" s="84" t="s">
        <v>671</v>
      </c>
    </row>
    <row r="58" spans="1:2">
      <c r="A58" s="85"/>
      <c r="B58" s="84" t="s">
        <v>719</v>
      </c>
    </row>
    <row r="59" spans="1:2">
      <c r="A59" s="85"/>
      <c r="B59" s="84" t="s">
        <v>575</v>
      </c>
    </row>
    <row r="60" spans="1:2">
      <c r="A60" s="85"/>
      <c r="B60" s="84" t="s">
        <v>574</v>
      </c>
    </row>
    <row r="61" spans="1:2">
      <c r="A61" s="85"/>
    </row>
    <row r="62" spans="1:2">
      <c r="A62" s="85" t="s">
        <v>573</v>
      </c>
    </row>
    <row r="63" spans="1:2">
      <c r="A63" s="85"/>
      <c r="B63" s="84" t="s">
        <v>669</v>
      </c>
    </row>
    <row r="64" spans="1:2">
      <c r="A64" s="85"/>
      <c r="B64" s="84" t="s">
        <v>668</v>
      </c>
    </row>
    <row r="65" spans="1:2">
      <c r="A65" s="85"/>
      <c r="B65" s="84" t="s">
        <v>667</v>
      </c>
    </row>
    <row r="66" spans="1:2">
      <c r="A66" s="85"/>
      <c r="B66" s="84" t="s">
        <v>666</v>
      </c>
    </row>
    <row r="67" spans="1:2">
      <c r="A67" s="85"/>
      <c r="B67" s="84" t="s">
        <v>665</v>
      </c>
    </row>
    <row r="68" spans="1:2">
      <c r="A68" s="85"/>
      <c r="B68" s="84" t="s">
        <v>664</v>
      </c>
    </row>
    <row r="69" spans="1:2">
      <c r="A69" s="85"/>
      <c r="B69" s="84" t="s">
        <v>663</v>
      </c>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958</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13.14</v>
      </c>
      <c r="D6" s="86">
        <v>13.11</v>
      </c>
      <c r="E6" s="86">
        <v>13.09</v>
      </c>
      <c r="F6" s="86">
        <v>13.05</v>
      </c>
      <c r="G6" s="86">
        <v>13.03</v>
      </c>
      <c r="H6" s="86">
        <v>22.18</v>
      </c>
      <c r="I6" s="86">
        <v>4.93</v>
      </c>
      <c r="J6" s="86">
        <v>22.18</v>
      </c>
      <c r="K6" s="86">
        <v>4.93</v>
      </c>
      <c r="L6" s="86" t="s">
        <v>716</v>
      </c>
      <c r="M6" s="86" t="s">
        <v>715</v>
      </c>
    </row>
    <row r="7" spans="1:13">
      <c r="A7" s="88"/>
      <c r="B7" s="88" t="s">
        <v>649</v>
      </c>
      <c r="C7" s="87">
        <v>8.443695</v>
      </c>
      <c r="D7" s="87">
        <v>8.5532760000000003</v>
      </c>
      <c r="E7" s="87">
        <v>8.6607950000000002</v>
      </c>
      <c r="F7" s="87">
        <v>8.8698779999999999</v>
      </c>
      <c r="G7" s="87">
        <v>8.9715500000000006</v>
      </c>
      <c r="H7" s="87">
        <v>11.242642999999999</v>
      </c>
      <c r="I7" s="87">
        <v>6.5040380000000004</v>
      </c>
      <c r="J7" s="87">
        <v>12.075398</v>
      </c>
      <c r="K7" s="87">
        <v>6.774038</v>
      </c>
      <c r="L7" s="86" t="s">
        <v>714</v>
      </c>
      <c r="M7" s="86"/>
    </row>
    <row r="8" spans="1:13">
      <c r="A8" s="88"/>
      <c r="B8" s="88" t="s">
        <v>647</v>
      </c>
      <c r="C8" s="87">
        <v>6.5014000000000002E-2</v>
      </c>
      <c r="D8" s="87">
        <v>6.5126000000000003E-2</v>
      </c>
      <c r="E8" s="87">
        <v>6.5232999999999999E-2</v>
      </c>
      <c r="F8" s="87">
        <v>6.5433000000000005E-2</v>
      </c>
      <c r="G8" s="87">
        <v>6.5528000000000003E-2</v>
      </c>
      <c r="H8" s="87">
        <v>3.7115000000000002E-2</v>
      </c>
      <c r="I8" s="87">
        <v>9.2698000000000003E-2</v>
      </c>
      <c r="J8" s="87">
        <v>3.7115000000000002E-2</v>
      </c>
      <c r="K8" s="87">
        <v>9.2698000000000003E-2</v>
      </c>
      <c r="L8" s="86" t="s">
        <v>603</v>
      </c>
      <c r="M8" s="86" t="s">
        <v>713</v>
      </c>
    </row>
    <row r="9" spans="1:13">
      <c r="A9" s="88"/>
      <c r="B9" s="88" t="s">
        <v>646</v>
      </c>
      <c r="C9" s="87">
        <v>0.02</v>
      </c>
      <c r="D9" s="87">
        <v>0.02</v>
      </c>
      <c r="E9" s="87">
        <v>0.02</v>
      </c>
      <c r="F9" s="87">
        <v>0.02</v>
      </c>
      <c r="G9" s="87">
        <v>0.02</v>
      </c>
      <c r="H9" s="87">
        <v>0.01</v>
      </c>
      <c r="I9" s="87">
        <v>0.03</v>
      </c>
      <c r="J9" s="87">
        <v>0.01</v>
      </c>
      <c r="K9" s="87">
        <v>0.03</v>
      </c>
      <c r="L9" s="86"/>
      <c r="M9" s="86" t="s">
        <v>709</v>
      </c>
    </row>
    <row r="10" spans="1:13">
      <c r="A10" s="85"/>
      <c r="B10" s="84" t="s">
        <v>712</v>
      </c>
      <c r="C10" s="86">
        <v>2</v>
      </c>
      <c r="D10" s="86">
        <v>2</v>
      </c>
      <c r="E10" s="86">
        <v>2</v>
      </c>
      <c r="F10" s="86">
        <v>2</v>
      </c>
      <c r="G10" s="86">
        <v>2</v>
      </c>
      <c r="H10" s="86">
        <v>1</v>
      </c>
      <c r="I10" s="86">
        <v>4</v>
      </c>
      <c r="J10" s="86">
        <v>1</v>
      </c>
      <c r="K10" s="86">
        <v>4</v>
      </c>
      <c r="L10" s="86"/>
      <c r="M10" s="86" t="s">
        <v>709</v>
      </c>
    </row>
    <row r="11" spans="1:13">
      <c r="A11" s="85"/>
      <c r="B11" s="84" t="s">
        <v>644</v>
      </c>
      <c r="C11" s="86">
        <v>25</v>
      </c>
      <c r="D11" s="86">
        <v>25</v>
      </c>
      <c r="E11" s="86">
        <v>30</v>
      </c>
      <c r="F11" s="86">
        <v>30</v>
      </c>
      <c r="G11" s="86">
        <v>30</v>
      </c>
      <c r="H11" s="86">
        <v>25</v>
      </c>
      <c r="I11" s="86">
        <v>30</v>
      </c>
      <c r="J11" s="86">
        <v>25</v>
      </c>
      <c r="K11" s="86">
        <v>35</v>
      </c>
      <c r="L11" s="86"/>
      <c r="M11" s="86" t="s">
        <v>709</v>
      </c>
    </row>
    <row r="12" spans="1:13">
      <c r="A12" s="85"/>
      <c r="B12" s="84" t="s">
        <v>641</v>
      </c>
      <c r="C12" s="86">
        <v>4.5</v>
      </c>
      <c r="D12" s="86">
        <v>4.5</v>
      </c>
      <c r="E12" s="86">
        <v>4</v>
      </c>
      <c r="F12" s="86">
        <v>4</v>
      </c>
      <c r="G12" s="86">
        <v>4</v>
      </c>
      <c r="H12" s="86">
        <v>4</v>
      </c>
      <c r="I12" s="86">
        <v>5</v>
      </c>
      <c r="J12" s="86">
        <v>3</v>
      </c>
      <c r="K12" s="86">
        <v>5</v>
      </c>
      <c r="L12" s="86"/>
      <c r="M12" s="86" t="s">
        <v>709</v>
      </c>
    </row>
    <row r="13" spans="1:13">
      <c r="A13" s="85"/>
      <c r="B13" s="84" t="s">
        <v>711</v>
      </c>
      <c r="C13" s="86">
        <v>5</v>
      </c>
      <c r="D13" s="86">
        <v>5</v>
      </c>
      <c r="E13" s="86">
        <v>5</v>
      </c>
      <c r="F13" s="86">
        <v>5</v>
      </c>
      <c r="G13" s="86">
        <v>5</v>
      </c>
      <c r="H13" s="86">
        <v>3</v>
      </c>
      <c r="I13" s="86">
        <v>7</v>
      </c>
      <c r="J13" s="86">
        <v>3</v>
      </c>
      <c r="K13" s="86">
        <v>7</v>
      </c>
      <c r="L13" s="86" t="s">
        <v>710</v>
      </c>
      <c r="M13" s="86" t="s">
        <v>709</v>
      </c>
    </row>
    <row r="14" spans="1:13">
      <c r="A14" s="85" t="s">
        <v>638</v>
      </c>
      <c r="C14" s="86"/>
      <c r="D14" s="86"/>
      <c r="E14" s="86"/>
      <c r="F14" s="86"/>
      <c r="G14" s="86"/>
      <c r="H14" s="86"/>
      <c r="I14" s="86"/>
      <c r="J14" s="86"/>
      <c r="K14" s="86"/>
      <c r="L14" s="86"/>
      <c r="M14" s="86"/>
    </row>
    <row r="15" spans="1:13">
      <c r="A15" s="88"/>
      <c r="B15" s="88" t="s">
        <v>637</v>
      </c>
      <c r="C15" s="87"/>
      <c r="D15" s="87"/>
      <c r="E15" s="87"/>
      <c r="F15" s="87"/>
      <c r="G15" s="87"/>
      <c r="H15" s="87"/>
      <c r="I15" s="87"/>
      <c r="J15" s="87"/>
      <c r="K15" s="87"/>
      <c r="L15" s="86" t="s">
        <v>708</v>
      </c>
      <c r="M15" s="86"/>
    </row>
    <row r="16" spans="1:13">
      <c r="A16" s="88"/>
      <c r="B16" s="88" t="s">
        <v>636</v>
      </c>
      <c r="C16" s="87"/>
      <c r="D16" s="87"/>
      <c r="E16" s="87"/>
      <c r="F16" s="87"/>
      <c r="G16" s="87"/>
      <c r="H16" s="87"/>
      <c r="I16" s="87"/>
      <c r="J16" s="87"/>
      <c r="K16" s="87"/>
      <c r="L16" s="86" t="s">
        <v>708</v>
      </c>
      <c r="M16" s="86"/>
    </row>
    <row r="17" spans="1:13">
      <c r="A17" s="88"/>
      <c r="B17" s="88" t="s">
        <v>635</v>
      </c>
      <c r="C17" s="87">
        <v>0.2</v>
      </c>
      <c r="D17" s="87">
        <v>0.2</v>
      </c>
      <c r="E17" s="87">
        <v>0.2</v>
      </c>
      <c r="F17" s="87">
        <v>0.2</v>
      </c>
      <c r="G17" s="87">
        <v>0.2</v>
      </c>
      <c r="H17" s="87">
        <v>0.2</v>
      </c>
      <c r="I17" s="87">
        <v>0.2</v>
      </c>
      <c r="J17" s="87">
        <v>0.2</v>
      </c>
      <c r="K17" s="87">
        <v>0.2</v>
      </c>
      <c r="L17" s="86" t="s">
        <v>708</v>
      </c>
      <c r="M17" s="86" t="s">
        <v>707</v>
      </c>
    </row>
    <row r="18" spans="1:13">
      <c r="A18" s="85"/>
      <c r="B18" s="84" t="s">
        <v>633</v>
      </c>
      <c r="C18" s="86"/>
      <c r="D18" s="86"/>
      <c r="E18" s="86"/>
      <c r="F18" s="86"/>
      <c r="G18" s="86"/>
      <c r="H18" s="86"/>
      <c r="I18" s="86"/>
      <c r="J18" s="86"/>
      <c r="K18" s="86"/>
      <c r="L18" s="86"/>
      <c r="M18" s="86"/>
    </row>
    <row r="19" spans="1:13">
      <c r="A19" s="85"/>
      <c r="B19" s="84" t="s">
        <v>632</v>
      </c>
      <c r="C19" s="86">
        <v>2</v>
      </c>
      <c r="D19" s="86">
        <v>2</v>
      </c>
      <c r="E19" s="86">
        <v>2</v>
      </c>
      <c r="F19" s="86">
        <v>2</v>
      </c>
      <c r="G19" s="86">
        <v>2</v>
      </c>
      <c r="H19" s="86">
        <v>2</v>
      </c>
      <c r="I19" s="86">
        <v>2</v>
      </c>
      <c r="J19" s="86">
        <v>2</v>
      </c>
      <c r="K19" s="86">
        <v>2</v>
      </c>
      <c r="L19" s="86"/>
      <c r="M19" s="86" t="s">
        <v>706</v>
      </c>
    </row>
    <row r="20" spans="1:13">
      <c r="A20" s="85" t="s">
        <v>631</v>
      </c>
      <c r="C20" s="86"/>
      <c r="D20" s="86"/>
      <c r="E20" s="86"/>
      <c r="F20" s="86"/>
      <c r="G20" s="86"/>
      <c r="H20" s="86"/>
      <c r="I20" s="86"/>
      <c r="J20" s="86"/>
      <c r="K20" s="86"/>
      <c r="L20" s="86"/>
      <c r="M20" s="86"/>
    </row>
    <row r="21" spans="1:13">
      <c r="A21" s="88"/>
      <c r="B21" s="88" t="s">
        <v>705</v>
      </c>
      <c r="C21" s="87"/>
      <c r="D21" s="87"/>
      <c r="E21" s="87"/>
      <c r="F21" s="87"/>
      <c r="G21" s="87"/>
      <c r="H21" s="87"/>
      <c r="I21" s="87"/>
      <c r="J21" s="87"/>
      <c r="K21" s="87"/>
      <c r="L21" s="86"/>
      <c r="M21" s="86"/>
    </row>
    <row r="22" spans="1:13">
      <c r="A22" s="85"/>
      <c r="B22" s="84" t="s">
        <v>629</v>
      </c>
      <c r="C22" s="86"/>
      <c r="D22" s="86"/>
      <c r="E22" s="86"/>
      <c r="F22" s="86"/>
      <c r="G22" s="86"/>
      <c r="H22" s="86"/>
      <c r="I22" s="86"/>
      <c r="J22" s="86"/>
      <c r="K22" s="86"/>
      <c r="L22" s="86"/>
      <c r="M22" s="86"/>
    </row>
    <row r="23" spans="1:13">
      <c r="A23" s="85"/>
      <c r="B23" s="84" t="s">
        <v>628</v>
      </c>
      <c r="C23" s="86"/>
      <c r="D23" s="86"/>
      <c r="E23" s="86"/>
      <c r="F23" s="86"/>
      <c r="G23" s="86"/>
      <c r="H23" s="86"/>
      <c r="I23" s="86"/>
      <c r="J23" s="86"/>
      <c r="K23" s="86"/>
      <c r="L23" s="86"/>
      <c r="M23" s="86"/>
    </row>
    <row r="24" spans="1:13">
      <c r="A24" s="85"/>
      <c r="B24" s="84" t="s">
        <v>627</v>
      </c>
      <c r="C24" s="86"/>
      <c r="D24" s="86"/>
      <c r="E24" s="86"/>
      <c r="F24" s="86"/>
      <c r="G24" s="86"/>
      <c r="H24" s="86"/>
      <c r="I24" s="86"/>
      <c r="J24" s="86"/>
      <c r="K24" s="86"/>
      <c r="L24" s="86"/>
      <c r="M24" s="86"/>
    </row>
    <row r="25" spans="1:13">
      <c r="A25" s="85"/>
      <c r="B25" s="84" t="s">
        <v>704</v>
      </c>
      <c r="C25" s="86"/>
      <c r="D25" s="86"/>
      <c r="E25" s="86"/>
      <c r="F25" s="86"/>
      <c r="G25" s="86"/>
      <c r="H25" s="86"/>
      <c r="I25" s="86"/>
      <c r="J25" s="86"/>
      <c r="K25" s="86"/>
      <c r="L25" s="86"/>
      <c r="M25" s="86"/>
    </row>
    <row r="26" spans="1:13">
      <c r="A26" s="85" t="s">
        <v>626</v>
      </c>
      <c r="C26" s="86"/>
      <c r="D26" s="86"/>
      <c r="E26" s="86"/>
      <c r="F26" s="86"/>
      <c r="G26" s="86"/>
      <c r="H26" s="86"/>
      <c r="I26" s="86"/>
      <c r="J26" s="86"/>
      <c r="K26" s="86"/>
      <c r="L26" s="86"/>
      <c r="M26" s="86"/>
    </row>
    <row r="27" spans="1:13">
      <c r="A27" s="85"/>
      <c r="B27" s="84" t="s">
        <v>625</v>
      </c>
      <c r="C27" s="86">
        <v>2.88</v>
      </c>
      <c r="D27" s="86">
        <v>2.8</v>
      </c>
      <c r="E27" s="86">
        <v>2.69</v>
      </c>
      <c r="F27" s="86">
        <v>2.61</v>
      </c>
      <c r="G27" s="86">
        <v>2.5299999999999998</v>
      </c>
      <c r="H27" s="86">
        <v>1.7</v>
      </c>
      <c r="I27" s="86">
        <v>4.1399999999999997</v>
      </c>
      <c r="J27" s="86">
        <v>1.56</v>
      </c>
      <c r="K27" s="86">
        <v>3.79</v>
      </c>
      <c r="L27" s="86" t="s">
        <v>703</v>
      </c>
      <c r="M27" s="86" t="s">
        <v>702</v>
      </c>
    </row>
    <row r="28" spans="1:13">
      <c r="A28" s="85"/>
      <c r="B28" s="84" t="s">
        <v>622</v>
      </c>
      <c r="C28" s="86">
        <v>1.98</v>
      </c>
      <c r="D28" s="86">
        <v>1.92</v>
      </c>
      <c r="E28" s="86">
        <v>1.86</v>
      </c>
      <c r="F28" s="86">
        <v>1.81</v>
      </c>
      <c r="G28" s="86">
        <v>1.75</v>
      </c>
      <c r="H28" s="86">
        <v>1.1399999999999999</v>
      </c>
      <c r="I28" s="86">
        <v>2.83</v>
      </c>
      <c r="J28" s="86">
        <v>1.03</v>
      </c>
      <c r="K28" s="86">
        <v>2.57</v>
      </c>
      <c r="L28" s="86"/>
      <c r="M28" s="86" t="s">
        <v>699</v>
      </c>
    </row>
    <row r="29" spans="1:13">
      <c r="A29" s="85"/>
      <c r="B29" s="84" t="s">
        <v>701</v>
      </c>
      <c r="C29" s="86">
        <v>0.24</v>
      </c>
      <c r="D29" s="86">
        <v>0.24</v>
      </c>
      <c r="E29" s="86">
        <v>0.21</v>
      </c>
      <c r="F29" s="86">
        <v>0.21</v>
      </c>
      <c r="G29" s="86">
        <v>0.2</v>
      </c>
      <c r="H29" s="86">
        <v>0.17</v>
      </c>
      <c r="I29" s="86">
        <v>0.34</v>
      </c>
      <c r="J29" s="86">
        <v>0.17</v>
      </c>
      <c r="K29" s="86">
        <v>0.34</v>
      </c>
      <c r="L29" s="86" t="s">
        <v>700</v>
      </c>
      <c r="M29" s="86"/>
    </row>
    <row r="30" spans="1:13">
      <c r="A30" s="85"/>
      <c r="B30" s="84" t="s">
        <v>621</v>
      </c>
      <c r="C30" s="86">
        <v>0.66</v>
      </c>
      <c r="D30" s="86">
        <v>0.64</v>
      </c>
      <c r="E30" s="86">
        <v>0.62</v>
      </c>
      <c r="F30" s="86">
        <v>0.6</v>
      </c>
      <c r="G30" s="86">
        <v>0.57999999999999996</v>
      </c>
      <c r="H30" s="86">
        <v>0.39</v>
      </c>
      <c r="I30" s="86">
        <v>0.97</v>
      </c>
      <c r="J30" s="86">
        <v>0.36</v>
      </c>
      <c r="K30" s="86">
        <v>0.88</v>
      </c>
      <c r="L30" s="86"/>
      <c r="M30" s="86" t="s">
        <v>699</v>
      </c>
    </row>
    <row r="31" spans="1:13">
      <c r="A31" s="85"/>
      <c r="B31" s="84" t="s">
        <v>618</v>
      </c>
      <c r="C31" s="86">
        <v>4.59</v>
      </c>
      <c r="D31" s="86">
        <v>4.5199999999999996</v>
      </c>
      <c r="E31" s="86">
        <v>4.59</v>
      </c>
      <c r="F31" s="86">
        <v>4.5599999999999996</v>
      </c>
      <c r="G31" s="86">
        <v>4.34</v>
      </c>
      <c r="H31" s="86">
        <v>4.29</v>
      </c>
      <c r="I31" s="86">
        <v>4.6500000000000004</v>
      </c>
      <c r="J31" s="86">
        <v>4.3099999999999996</v>
      </c>
      <c r="K31" s="86">
        <v>4.62</v>
      </c>
      <c r="L31" s="86" t="s">
        <v>698</v>
      </c>
      <c r="M31" s="86" t="s">
        <v>697</v>
      </c>
    </row>
    <row r="32" spans="1:13">
      <c r="A32" s="85"/>
      <c r="B32" s="84" t="s">
        <v>617</v>
      </c>
      <c r="C32" s="86">
        <v>0</v>
      </c>
      <c r="D32" s="86">
        <v>0</v>
      </c>
      <c r="E32" s="86">
        <v>0</v>
      </c>
      <c r="F32" s="86">
        <v>0</v>
      </c>
      <c r="G32" s="86">
        <v>0</v>
      </c>
      <c r="H32" s="86">
        <v>0</v>
      </c>
      <c r="I32" s="86">
        <v>0</v>
      </c>
      <c r="J32" s="86">
        <v>0</v>
      </c>
      <c r="K32" s="86">
        <v>0</v>
      </c>
      <c r="L32" s="86" t="s">
        <v>696</v>
      </c>
      <c r="M32" s="86"/>
    </row>
    <row r="33" spans="1:13">
      <c r="A33" s="85"/>
      <c r="B33" s="84" t="s">
        <v>615</v>
      </c>
      <c r="C33" s="86">
        <v>4.59</v>
      </c>
      <c r="D33" s="86">
        <v>4.5199999999999996</v>
      </c>
      <c r="E33" s="86">
        <v>4.59</v>
      </c>
      <c r="F33" s="86">
        <v>4.5599999999999996</v>
      </c>
      <c r="G33" s="86">
        <v>4.34</v>
      </c>
      <c r="H33" s="86">
        <v>4.29</v>
      </c>
      <c r="I33" s="86">
        <v>4.6500000000000004</v>
      </c>
      <c r="J33" s="86">
        <v>4.3099999999999996</v>
      </c>
      <c r="K33" s="86">
        <v>4.62</v>
      </c>
      <c r="L33" s="86" t="s">
        <v>634</v>
      </c>
      <c r="M33" s="86"/>
    </row>
    <row r="34" spans="1:13">
      <c r="A34" s="85"/>
      <c r="B34" s="84" t="s">
        <v>614</v>
      </c>
      <c r="C34" s="86">
        <v>23900</v>
      </c>
      <c r="D34" s="86">
        <v>23200</v>
      </c>
      <c r="E34" s="86">
        <v>22500</v>
      </c>
      <c r="F34" s="86">
        <v>21800</v>
      </c>
      <c r="G34" s="86">
        <v>21100</v>
      </c>
      <c r="H34" s="86">
        <v>23200</v>
      </c>
      <c r="I34" s="86">
        <v>23200</v>
      </c>
      <c r="J34" s="86">
        <v>21100</v>
      </c>
      <c r="K34" s="86">
        <v>21100</v>
      </c>
      <c r="L34" s="86" t="s">
        <v>695</v>
      </c>
      <c r="M34" s="86" t="s">
        <v>694</v>
      </c>
    </row>
    <row r="35" spans="1:13">
      <c r="A35" s="85" t="s">
        <v>613</v>
      </c>
      <c r="C35" s="86"/>
      <c r="D35" s="86"/>
      <c r="E35" s="86"/>
      <c r="F35" s="86"/>
      <c r="G35" s="86"/>
      <c r="H35" s="86"/>
      <c r="I35" s="86"/>
      <c r="J35" s="86"/>
      <c r="K35" s="86"/>
      <c r="L35" s="86"/>
      <c r="M35" s="86"/>
    </row>
    <row r="36" spans="1:13">
      <c r="A36" s="85"/>
      <c r="B36" s="84" t="s">
        <v>693</v>
      </c>
      <c r="C36" s="86">
        <v>4</v>
      </c>
      <c r="D36" s="86">
        <v>4</v>
      </c>
      <c r="E36" s="86">
        <v>4</v>
      </c>
      <c r="F36" s="86">
        <v>4</v>
      </c>
      <c r="G36" s="86">
        <v>4</v>
      </c>
      <c r="H36" s="86">
        <v>3</v>
      </c>
      <c r="I36" s="86">
        <v>2</v>
      </c>
      <c r="J36" s="86">
        <v>3</v>
      </c>
      <c r="K36" s="86">
        <v>2</v>
      </c>
      <c r="L36" s="86" t="s">
        <v>601</v>
      </c>
      <c r="M36" s="86" t="s">
        <v>684</v>
      </c>
    </row>
    <row r="37" spans="1:13">
      <c r="A37" s="85"/>
      <c r="B37" s="84" t="s">
        <v>692</v>
      </c>
      <c r="C37" s="86">
        <v>2</v>
      </c>
      <c r="D37" s="86">
        <v>2</v>
      </c>
      <c r="E37" s="86">
        <v>2</v>
      </c>
      <c r="F37" s="86">
        <v>2</v>
      </c>
      <c r="G37" s="86">
        <v>2</v>
      </c>
      <c r="H37" s="86">
        <v>3</v>
      </c>
      <c r="I37" s="86">
        <v>1</v>
      </c>
      <c r="J37" s="86">
        <v>3</v>
      </c>
      <c r="K37" s="86">
        <v>1</v>
      </c>
      <c r="L37" s="86" t="s">
        <v>691</v>
      </c>
      <c r="M37" s="86" t="s">
        <v>684</v>
      </c>
    </row>
    <row r="38" spans="1:13">
      <c r="A38" s="88"/>
      <c r="B38" s="88" t="s">
        <v>690</v>
      </c>
      <c r="C38" s="87">
        <v>5.05</v>
      </c>
      <c r="D38" s="87">
        <v>5.1490200000000002</v>
      </c>
      <c r="E38" s="87">
        <v>5.2480390000000003</v>
      </c>
      <c r="F38" s="87">
        <v>5.446078</v>
      </c>
      <c r="G38" s="87">
        <v>5.5450980000000003</v>
      </c>
      <c r="H38" s="87">
        <v>5.1490200000000002</v>
      </c>
      <c r="I38" s="87">
        <v>5.1490200000000002</v>
      </c>
      <c r="J38" s="87">
        <v>5.5450980000000003</v>
      </c>
      <c r="K38" s="87">
        <v>5.5450980000000003</v>
      </c>
      <c r="L38" s="86" t="s">
        <v>689</v>
      </c>
      <c r="M38" s="86"/>
    </row>
    <row r="39" spans="1:13">
      <c r="A39" s="85"/>
      <c r="B39" s="84" t="s">
        <v>688</v>
      </c>
      <c r="C39" s="86">
        <v>0.95</v>
      </c>
      <c r="D39" s="86">
        <v>0.92</v>
      </c>
      <c r="E39" s="86">
        <v>0.9</v>
      </c>
      <c r="F39" s="86">
        <v>0.86</v>
      </c>
      <c r="G39" s="86">
        <v>0.84</v>
      </c>
      <c r="H39" s="86">
        <v>1.56</v>
      </c>
      <c r="I39" s="86">
        <v>0.35</v>
      </c>
      <c r="J39" s="86">
        <v>1.43</v>
      </c>
      <c r="K39" s="86">
        <v>0.32</v>
      </c>
      <c r="L39" s="86" t="s">
        <v>597</v>
      </c>
      <c r="M39" s="86" t="s">
        <v>684</v>
      </c>
    </row>
    <row r="40" spans="1:13">
      <c r="A40" s="85"/>
      <c r="B40" s="84" t="s">
        <v>687</v>
      </c>
      <c r="C40" s="86">
        <v>12.2</v>
      </c>
      <c r="D40" s="86">
        <v>12.2</v>
      </c>
      <c r="E40" s="86">
        <v>12.2</v>
      </c>
      <c r="F40" s="86">
        <v>12.2</v>
      </c>
      <c r="G40" s="86">
        <v>12.2</v>
      </c>
      <c r="H40" s="86">
        <v>20.58</v>
      </c>
      <c r="I40" s="86">
        <v>4.57</v>
      </c>
      <c r="J40" s="86">
        <v>20.58</v>
      </c>
      <c r="K40" s="86">
        <v>4.57</v>
      </c>
      <c r="L40" s="86" t="s">
        <v>686</v>
      </c>
      <c r="M40" s="86" t="s">
        <v>684</v>
      </c>
    </row>
    <row r="41" spans="1:13">
      <c r="A41" s="85"/>
      <c r="B41" s="84" t="s">
        <v>685</v>
      </c>
      <c r="C41" s="86">
        <v>2000</v>
      </c>
      <c r="D41" s="86">
        <v>2000</v>
      </c>
      <c r="E41" s="86">
        <v>2000</v>
      </c>
      <c r="F41" s="86">
        <v>2000</v>
      </c>
      <c r="G41" s="86">
        <v>2000</v>
      </c>
      <c r="H41" s="86">
        <v>2000</v>
      </c>
      <c r="I41" s="86">
        <v>2000</v>
      </c>
      <c r="J41" s="86">
        <v>2000</v>
      </c>
      <c r="K41" s="86">
        <v>2000</v>
      </c>
      <c r="L41" s="86"/>
      <c r="M41" s="86" t="s">
        <v>684</v>
      </c>
    </row>
    <row r="42" spans="1:13">
      <c r="A42" s="85"/>
    </row>
    <row r="43" spans="1:13">
      <c r="A43" s="85"/>
    </row>
    <row r="44" spans="1:13">
      <c r="A44" s="85" t="s">
        <v>595</v>
      </c>
    </row>
    <row r="45" spans="1:13">
      <c r="A45" s="85"/>
      <c r="B45" s="84" t="s">
        <v>957</v>
      </c>
    </row>
    <row r="46" spans="1:13">
      <c r="A46" s="85"/>
      <c r="B46" s="84" t="s">
        <v>682</v>
      </c>
    </row>
    <row r="47" spans="1:13">
      <c r="A47" s="85"/>
      <c r="B47" s="84" t="s">
        <v>956</v>
      </c>
    </row>
    <row r="48" spans="1:13">
      <c r="A48" s="85"/>
      <c r="B48" s="84" t="s">
        <v>680</v>
      </c>
    </row>
    <row r="49" spans="1:2">
      <c r="A49" s="85"/>
      <c r="B49" s="84" t="s">
        <v>679</v>
      </c>
    </row>
    <row r="50" spans="1:2">
      <c r="A50" s="85"/>
      <c r="B50" s="84" t="s">
        <v>678</v>
      </c>
    </row>
    <row r="51" spans="1:2">
      <c r="A51" s="85"/>
      <c r="B51" s="84" t="s">
        <v>677</v>
      </c>
    </row>
    <row r="52" spans="1:2">
      <c r="A52" s="85"/>
      <c r="B52" s="84" t="s">
        <v>676</v>
      </c>
    </row>
    <row r="53" spans="1:2">
      <c r="A53" s="85"/>
      <c r="B53" s="84" t="s">
        <v>675</v>
      </c>
    </row>
    <row r="54" spans="1:2">
      <c r="A54" s="85"/>
      <c r="B54" s="84" t="s">
        <v>674</v>
      </c>
    </row>
    <row r="55" spans="1:2">
      <c r="A55" s="85"/>
      <c r="B55" s="84" t="s">
        <v>673</v>
      </c>
    </row>
    <row r="56" spans="1:2">
      <c r="A56" s="85"/>
      <c r="B56" s="84" t="s">
        <v>672</v>
      </c>
    </row>
    <row r="57" spans="1:2">
      <c r="A57" s="85"/>
      <c r="B57" s="84" t="s">
        <v>671</v>
      </c>
    </row>
    <row r="58" spans="1:2">
      <c r="A58" s="85"/>
      <c r="B58" s="84" t="s">
        <v>719</v>
      </c>
    </row>
    <row r="59" spans="1:2">
      <c r="A59" s="85"/>
      <c r="B59" s="84" t="s">
        <v>575</v>
      </c>
    </row>
    <row r="60" spans="1:2">
      <c r="A60" s="85"/>
      <c r="B60" s="84" t="s">
        <v>574</v>
      </c>
    </row>
    <row r="61" spans="1:2">
      <c r="A61" s="85"/>
    </row>
    <row r="62" spans="1:2">
      <c r="A62" s="85" t="s">
        <v>573</v>
      </c>
    </row>
    <row r="63" spans="1:2">
      <c r="A63" s="85"/>
      <c r="B63" s="84" t="s">
        <v>669</v>
      </c>
    </row>
    <row r="64" spans="1:2">
      <c r="A64" s="85"/>
      <c r="B64" s="84" t="s">
        <v>668</v>
      </c>
    </row>
    <row r="65" spans="1:2">
      <c r="A65" s="85"/>
      <c r="B65" s="84" t="s">
        <v>667</v>
      </c>
    </row>
    <row r="66" spans="1:2">
      <c r="A66" s="85"/>
      <c r="B66" s="84" t="s">
        <v>666</v>
      </c>
    </row>
    <row r="67" spans="1:2">
      <c r="A67" s="85"/>
      <c r="B67" s="84" t="s">
        <v>665</v>
      </c>
    </row>
    <row r="68" spans="1:2">
      <c r="A68" s="85"/>
      <c r="B68" s="84" t="s">
        <v>664</v>
      </c>
    </row>
    <row r="69" spans="1:2">
      <c r="A69" s="85"/>
      <c r="B69" s="84" t="s">
        <v>663</v>
      </c>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946</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11.42</v>
      </c>
      <c r="D6" s="86">
        <v>11.37</v>
      </c>
      <c r="E6" s="86">
        <v>11.33</v>
      </c>
      <c r="F6" s="86">
        <v>11.24</v>
      </c>
      <c r="G6" s="86">
        <v>11.2</v>
      </c>
      <c r="H6" s="86">
        <v>19.28</v>
      </c>
      <c r="I6" s="86">
        <v>4.28</v>
      </c>
      <c r="J6" s="86">
        <v>19.28</v>
      </c>
      <c r="K6" s="86">
        <v>4.28</v>
      </c>
      <c r="L6" s="86" t="s">
        <v>716</v>
      </c>
      <c r="M6" s="86" t="s">
        <v>715</v>
      </c>
    </row>
    <row r="7" spans="1:13">
      <c r="A7" s="88"/>
      <c r="B7" s="88" t="s">
        <v>649</v>
      </c>
      <c r="C7" s="87">
        <v>4.6027319999999996</v>
      </c>
      <c r="D7" s="87">
        <v>4.6718950000000001</v>
      </c>
      <c r="E7" s="87">
        <v>4.7404400000000004</v>
      </c>
      <c r="F7" s="87">
        <v>4.8757060000000001</v>
      </c>
      <c r="G7" s="87">
        <v>4.9424429999999999</v>
      </c>
      <c r="H7" s="87">
        <v>5.3085300000000002</v>
      </c>
      <c r="I7" s="87">
        <v>4.0590229999999998</v>
      </c>
      <c r="J7" s="87">
        <v>5.7553099999999997</v>
      </c>
      <c r="K7" s="87">
        <v>4.3155270000000003</v>
      </c>
      <c r="L7" s="86" t="s">
        <v>714</v>
      </c>
      <c r="M7" s="86"/>
    </row>
    <row r="8" spans="1:13">
      <c r="A8" s="88"/>
      <c r="B8" s="88" t="s">
        <v>647</v>
      </c>
      <c r="C8" s="87">
        <v>4.1206E-2</v>
      </c>
      <c r="D8" s="87">
        <v>4.1375000000000002E-2</v>
      </c>
      <c r="E8" s="87">
        <v>4.1537999999999999E-2</v>
      </c>
      <c r="F8" s="87">
        <v>4.1846000000000001E-2</v>
      </c>
      <c r="G8" s="87">
        <v>4.1992000000000002E-2</v>
      </c>
      <c r="H8" s="87">
        <v>1.6473000000000002E-2</v>
      </c>
      <c r="I8" s="87">
        <v>7.4229000000000003E-2</v>
      </c>
      <c r="J8" s="87">
        <v>1.6473000000000002E-2</v>
      </c>
      <c r="K8" s="87">
        <v>7.4229000000000003E-2</v>
      </c>
      <c r="L8" s="86" t="s">
        <v>603</v>
      </c>
      <c r="M8" s="86" t="s">
        <v>713</v>
      </c>
    </row>
    <row r="9" spans="1:13">
      <c r="A9" s="88"/>
      <c r="B9" s="88" t="s">
        <v>646</v>
      </c>
      <c r="C9" s="87">
        <v>0.02</v>
      </c>
      <c r="D9" s="87">
        <v>0.02</v>
      </c>
      <c r="E9" s="87">
        <v>0.02</v>
      </c>
      <c r="F9" s="87">
        <v>0.02</v>
      </c>
      <c r="G9" s="87">
        <v>0.02</v>
      </c>
      <c r="H9" s="87">
        <v>0.01</v>
      </c>
      <c r="I9" s="87">
        <v>0.03</v>
      </c>
      <c r="J9" s="87">
        <v>0.01</v>
      </c>
      <c r="K9" s="87">
        <v>0.03</v>
      </c>
      <c r="L9" s="86"/>
      <c r="M9" s="86" t="s">
        <v>709</v>
      </c>
    </row>
    <row r="10" spans="1:13">
      <c r="A10" s="85"/>
      <c r="B10" s="84" t="s">
        <v>712</v>
      </c>
      <c r="C10" s="86">
        <v>2</v>
      </c>
      <c r="D10" s="86">
        <v>2</v>
      </c>
      <c r="E10" s="86">
        <v>2</v>
      </c>
      <c r="F10" s="86">
        <v>2</v>
      </c>
      <c r="G10" s="86">
        <v>2</v>
      </c>
      <c r="H10" s="86">
        <v>1</v>
      </c>
      <c r="I10" s="86">
        <v>4</v>
      </c>
      <c r="J10" s="86">
        <v>1</v>
      </c>
      <c r="K10" s="86">
        <v>4</v>
      </c>
      <c r="L10" s="86"/>
      <c r="M10" s="86" t="s">
        <v>709</v>
      </c>
    </row>
    <row r="11" spans="1:13">
      <c r="A11" s="85"/>
      <c r="B11" s="84" t="s">
        <v>644</v>
      </c>
      <c r="C11" s="86">
        <v>25</v>
      </c>
      <c r="D11" s="86">
        <v>25</v>
      </c>
      <c r="E11" s="86">
        <v>30</v>
      </c>
      <c r="F11" s="86">
        <v>30</v>
      </c>
      <c r="G11" s="86">
        <v>30</v>
      </c>
      <c r="H11" s="86">
        <v>25</v>
      </c>
      <c r="I11" s="86">
        <v>30</v>
      </c>
      <c r="J11" s="86">
        <v>25</v>
      </c>
      <c r="K11" s="86">
        <v>35</v>
      </c>
      <c r="L11" s="86"/>
      <c r="M11" s="86" t="s">
        <v>709</v>
      </c>
    </row>
    <row r="12" spans="1:13">
      <c r="A12" s="85"/>
      <c r="B12" s="84" t="s">
        <v>641</v>
      </c>
      <c r="C12" s="86">
        <v>4.5</v>
      </c>
      <c r="D12" s="86">
        <v>4.5</v>
      </c>
      <c r="E12" s="86">
        <v>4</v>
      </c>
      <c r="F12" s="86">
        <v>4</v>
      </c>
      <c r="G12" s="86">
        <v>4</v>
      </c>
      <c r="H12" s="86">
        <v>4</v>
      </c>
      <c r="I12" s="86">
        <v>5</v>
      </c>
      <c r="J12" s="86">
        <v>3</v>
      </c>
      <c r="K12" s="86">
        <v>5</v>
      </c>
      <c r="L12" s="86"/>
      <c r="M12" s="86" t="s">
        <v>709</v>
      </c>
    </row>
    <row r="13" spans="1:13">
      <c r="A13" s="85"/>
      <c r="B13" s="84" t="s">
        <v>711</v>
      </c>
      <c r="C13" s="86">
        <v>5</v>
      </c>
      <c r="D13" s="86">
        <v>5</v>
      </c>
      <c r="E13" s="86">
        <v>5</v>
      </c>
      <c r="F13" s="86">
        <v>5</v>
      </c>
      <c r="G13" s="86">
        <v>5</v>
      </c>
      <c r="H13" s="86">
        <v>3</v>
      </c>
      <c r="I13" s="86">
        <v>7</v>
      </c>
      <c r="J13" s="86">
        <v>3</v>
      </c>
      <c r="K13" s="86">
        <v>7</v>
      </c>
      <c r="L13" s="86" t="s">
        <v>710</v>
      </c>
      <c r="M13" s="86" t="s">
        <v>709</v>
      </c>
    </row>
    <row r="14" spans="1:13">
      <c r="A14" s="85" t="s">
        <v>638</v>
      </c>
      <c r="C14" s="86"/>
      <c r="D14" s="86"/>
      <c r="E14" s="86"/>
      <c r="F14" s="86"/>
      <c r="G14" s="86"/>
      <c r="H14" s="86"/>
      <c r="I14" s="86"/>
      <c r="J14" s="86"/>
      <c r="K14" s="86"/>
      <c r="L14" s="86"/>
      <c r="M14" s="86"/>
    </row>
    <row r="15" spans="1:13">
      <c r="A15" s="88"/>
      <c r="B15" s="88" t="s">
        <v>637</v>
      </c>
      <c r="C15" s="87"/>
      <c r="D15" s="87"/>
      <c r="E15" s="87"/>
      <c r="F15" s="87"/>
      <c r="G15" s="87"/>
      <c r="H15" s="87"/>
      <c r="I15" s="87"/>
      <c r="J15" s="87"/>
      <c r="K15" s="87"/>
      <c r="L15" s="86" t="s">
        <v>708</v>
      </c>
      <c r="M15" s="86"/>
    </row>
    <row r="16" spans="1:13">
      <c r="A16" s="88"/>
      <c r="B16" s="88" t="s">
        <v>636</v>
      </c>
      <c r="C16" s="87"/>
      <c r="D16" s="87"/>
      <c r="E16" s="87"/>
      <c r="F16" s="87"/>
      <c r="G16" s="87"/>
      <c r="H16" s="87"/>
      <c r="I16" s="87"/>
      <c r="J16" s="87"/>
      <c r="K16" s="87"/>
      <c r="L16" s="86" t="s">
        <v>708</v>
      </c>
      <c r="M16" s="86"/>
    </row>
    <row r="17" spans="1:13">
      <c r="A17" s="88"/>
      <c r="B17" s="88" t="s">
        <v>635</v>
      </c>
      <c r="C17" s="87">
        <v>0.2</v>
      </c>
      <c r="D17" s="87">
        <v>0.2</v>
      </c>
      <c r="E17" s="87">
        <v>0.2</v>
      </c>
      <c r="F17" s="87">
        <v>0.2</v>
      </c>
      <c r="G17" s="87">
        <v>0.2</v>
      </c>
      <c r="H17" s="87">
        <v>0.2</v>
      </c>
      <c r="I17" s="87">
        <v>0.2</v>
      </c>
      <c r="J17" s="87">
        <v>0.2</v>
      </c>
      <c r="K17" s="87">
        <v>0.2</v>
      </c>
      <c r="L17" s="86" t="s">
        <v>708</v>
      </c>
      <c r="M17" s="86" t="s">
        <v>707</v>
      </c>
    </row>
    <row r="18" spans="1:13">
      <c r="A18" s="85"/>
      <c r="B18" s="84" t="s">
        <v>633</v>
      </c>
      <c r="C18" s="86"/>
      <c r="D18" s="86"/>
      <c r="E18" s="86"/>
      <c r="F18" s="86"/>
      <c r="G18" s="86"/>
      <c r="H18" s="86"/>
      <c r="I18" s="86"/>
      <c r="J18" s="86"/>
      <c r="K18" s="86"/>
      <c r="L18" s="86"/>
      <c r="M18" s="86"/>
    </row>
    <row r="19" spans="1:13">
      <c r="A19" s="85"/>
      <c r="B19" s="84" t="s">
        <v>632</v>
      </c>
      <c r="C19" s="86">
        <v>2</v>
      </c>
      <c r="D19" s="86">
        <v>2</v>
      </c>
      <c r="E19" s="86">
        <v>2</v>
      </c>
      <c r="F19" s="86">
        <v>2</v>
      </c>
      <c r="G19" s="86">
        <v>2</v>
      </c>
      <c r="H19" s="86">
        <v>2</v>
      </c>
      <c r="I19" s="86">
        <v>2</v>
      </c>
      <c r="J19" s="86">
        <v>2</v>
      </c>
      <c r="K19" s="86">
        <v>2</v>
      </c>
      <c r="L19" s="86"/>
      <c r="M19" s="86" t="s">
        <v>706</v>
      </c>
    </row>
    <row r="20" spans="1:13">
      <c r="A20" s="85" t="s">
        <v>631</v>
      </c>
      <c r="C20" s="86"/>
      <c r="D20" s="86"/>
      <c r="E20" s="86"/>
      <c r="F20" s="86"/>
      <c r="G20" s="86"/>
      <c r="H20" s="86"/>
      <c r="I20" s="86"/>
      <c r="J20" s="86"/>
      <c r="K20" s="86"/>
      <c r="L20" s="86"/>
      <c r="M20" s="86"/>
    </row>
    <row r="21" spans="1:13">
      <c r="A21" s="88"/>
      <c r="B21" s="88" t="s">
        <v>705</v>
      </c>
      <c r="C21" s="87"/>
      <c r="D21" s="87"/>
      <c r="E21" s="87"/>
      <c r="F21" s="87"/>
      <c r="G21" s="87"/>
      <c r="H21" s="87"/>
      <c r="I21" s="87"/>
      <c r="J21" s="87"/>
      <c r="K21" s="87"/>
      <c r="L21" s="86"/>
      <c r="M21" s="86"/>
    </row>
    <row r="22" spans="1:13">
      <c r="A22" s="85"/>
      <c r="B22" s="84" t="s">
        <v>629</v>
      </c>
      <c r="C22" s="86"/>
      <c r="D22" s="86"/>
      <c r="E22" s="86"/>
      <c r="F22" s="86"/>
      <c r="G22" s="86"/>
      <c r="H22" s="86"/>
      <c r="I22" s="86"/>
      <c r="J22" s="86"/>
      <c r="K22" s="86"/>
      <c r="L22" s="86"/>
      <c r="M22" s="86"/>
    </row>
    <row r="23" spans="1:13">
      <c r="A23" s="85"/>
      <c r="B23" s="84" t="s">
        <v>628</v>
      </c>
      <c r="C23" s="86"/>
      <c r="D23" s="86"/>
      <c r="E23" s="86"/>
      <c r="F23" s="86"/>
      <c r="G23" s="86"/>
      <c r="H23" s="86"/>
      <c r="I23" s="86"/>
      <c r="J23" s="86"/>
      <c r="K23" s="86"/>
      <c r="L23" s="86"/>
      <c r="M23" s="86"/>
    </row>
    <row r="24" spans="1:13">
      <c r="A24" s="85"/>
      <c r="B24" s="84" t="s">
        <v>627</v>
      </c>
      <c r="C24" s="86"/>
      <c r="D24" s="86"/>
      <c r="E24" s="86"/>
      <c r="F24" s="86"/>
      <c r="G24" s="86"/>
      <c r="H24" s="86"/>
      <c r="I24" s="86"/>
      <c r="J24" s="86"/>
      <c r="K24" s="86"/>
      <c r="L24" s="86"/>
      <c r="M24" s="86"/>
    </row>
    <row r="25" spans="1:13">
      <c r="A25" s="85"/>
      <c r="B25" s="84" t="s">
        <v>704</v>
      </c>
      <c r="C25" s="86"/>
      <c r="D25" s="86"/>
      <c r="E25" s="86"/>
      <c r="F25" s="86"/>
      <c r="G25" s="86"/>
      <c r="H25" s="86"/>
      <c r="I25" s="86"/>
      <c r="J25" s="86"/>
      <c r="K25" s="86"/>
      <c r="L25" s="86"/>
      <c r="M25" s="86"/>
    </row>
    <row r="26" spans="1:13">
      <c r="A26" s="85" t="s">
        <v>626</v>
      </c>
      <c r="C26" s="86"/>
      <c r="D26" s="86"/>
      <c r="E26" s="86"/>
      <c r="F26" s="86"/>
      <c r="G26" s="86"/>
      <c r="H26" s="86"/>
      <c r="I26" s="86"/>
      <c r="J26" s="86"/>
      <c r="K26" s="86"/>
      <c r="L26" s="86"/>
      <c r="M26" s="86"/>
    </row>
    <row r="27" spans="1:13">
      <c r="A27" s="85"/>
      <c r="B27" s="84" t="s">
        <v>625</v>
      </c>
      <c r="C27" s="86">
        <v>2.71</v>
      </c>
      <c r="D27" s="86">
        <v>2.65</v>
      </c>
      <c r="E27" s="86">
        <v>2.5</v>
      </c>
      <c r="F27" s="86">
        <v>2.44</v>
      </c>
      <c r="G27" s="86">
        <v>2.38</v>
      </c>
      <c r="H27" s="86">
        <v>1.63</v>
      </c>
      <c r="I27" s="86">
        <v>4.0599999999999996</v>
      </c>
      <c r="J27" s="86">
        <v>1.52</v>
      </c>
      <c r="K27" s="86">
        <v>3.76</v>
      </c>
      <c r="L27" s="86" t="s">
        <v>703</v>
      </c>
      <c r="M27" s="86" t="s">
        <v>702</v>
      </c>
    </row>
    <row r="28" spans="1:13">
      <c r="A28" s="85"/>
      <c r="B28" s="84" t="s">
        <v>622</v>
      </c>
      <c r="C28" s="86">
        <v>1.54</v>
      </c>
      <c r="D28" s="86">
        <v>1.49</v>
      </c>
      <c r="E28" s="86">
        <v>1.45</v>
      </c>
      <c r="F28" s="86">
        <v>1.4</v>
      </c>
      <c r="G28" s="86">
        <v>1.36</v>
      </c>
      <c r="H28" s="86">
        <v>0.86</v>
      </c>
      <c r="I28" s="86">
        <v>2.31</v>
      </c>
      <c r="J28" s="86">
        <v>0.78</v>
      </c>
      <c r="K28" s="86">
        <v>2.1</v>
      </c>
      <c r="L28" s="86"/>
      <c r="M28" s="86" t="s">
        <v>699</v>
      </c>
    </row>
    <row r="29" spans="1:13">
      <c r="A29" s="85"/>
      <c r="B29" s="84" t="s">
        <v>701</v>
      </c>
      <c r="C29" s="86">
        <v>0.67</v>
      </c>
      <c r="D29" s="86">
        <v>0.67</v>
      </c>
      <c r="E29" s="86">
        <v>0.56999999999999995</v>
      </c>
      <c r="F29" s="86">
        <v>0.56999999999999995</v>
      </c>
      <c r="G29" s="86">
        <v>0.56999999999999995</v>
      </c>
      <c r="H29" s="86">
        <v>0.47</v>
      </c>
      <c r="I29" s="86">
        <v>0.95</v>
      </c>
      <c r="J29" s="86">
        <v>0.47</v>
      </c>
      <c r="K29" s="86">
        <v>0.93</v>
      </c>
      <c r="L29" s="86" t="s">
        <v>700</v>
      </c>
      <c r="M29" s="86"/>
    </row>
    <row r="30" spans="1:13">
      <c r="A30" s="85"/>
      <c r="B30" s="84" t="s">
        <v>621</v>
      </c>
      <c r="C30" s="86">
        <v>0.51</v>
      </c>
      <c r="D30" s="86">
        <v>0.5</v>
      </c>
      <c r="E30" s="86">
        <v>0.48</v>
      </c>
      <c r="F30" s="86">
        <v>0.47</v>
      </c>
      <c r="G30" s="86">
        <v>0.45</v>
      </c>
      <c r="H30" s="86">
        <v>0.3</v>
      </c>
      <c r="I30" s="86">
        <v>0.79</v>
      </c>
      <c r="J30" s="86">
        <v>0.27</v>
      </c>
      <c r="K30" s="86">
        <v>0.72</v>
      </c>
      <c r="L30" s="86"/>
      <c r="M30" s="86" t="s">
        <v>699</v>
      </c>
    </row>
    <row r="31" spans="1:13">
      <c r="A31" s="85"/>
      <c r="B31" s="84" t="s">
        <v>618</v>
      </c>
      <c r="C31" s="86">
        <v>5.7</v>
      </c>
      <c r="D31" s="86">
        <v>5.71</v>
      </c>
      <c r="E31" s="86">
        <v>6.13</v>
      </c>
      <c r="F31" s="86">
        <v>6.25</v>
      </c>
      <c r="G31" s="86">
        <v>5.86</v>
      </c>
      <c r="H31" s="86">
        <v>5.09</v>
      </c>
      <c r="I31" s="86">
        <v>6.09</v>
      </c>
      <c r="J31" s="86">
        <v>5.75</v>
      </c>
      <c r="K31" s="86">
        <v>6.64</v>
      </c>
      <c r="L31" s="86" t="s">
        <v>698</v>
      </c>
      <c r="M31" s="86" t="s">
        <v>697</v>
      </c>
    </row>
    <row r="32" spans="1:13">
      <c r="A32" s="85"/>
      <c r="B32" s="84" t="s">
        <v>617</v>
      </c>
      <c r="C32" s="86">
        <v>0</v>
      </c>
      <c r="D32" s="86">
        <v>0</v>
      </c>
      <c r="E32" s="86">
        <v>0</v>
      </c>
      <c r="F32" s="86">
        <v>0</v>
      </c>
      <c r="G32" s="86">
        <v>0</v>
      </c>
      <c r="H32" s="86">
        <v>0</v>
      </c>
      <c r="I32" s="86">
        <v>0</v>
      </c>
      <c r="J32" s="86">
        <v>0</v>
      </c>
      <c r="K32" s="86">
        <v>0</v>
      </c>
      <c r="L32" s="86" t="s">
        <v>696</v>
      </c>
      <c r="M32" s="86"/>
    </row>
    <row r="33" spans="1:13">
      <c r="A33" s="85"/>
      <c r="B33" s="84" t="s">
        <v>615</v>
      </c>
      <c r="C33" s="86">
        <v>5.7</v>
      </c>
      <c r="D33" s="86">
        <v>5.71</v>
      </c>
      <c r="E33" s="86">
        <v>6.13</v>
      </c>
      <c r="F33" s="86">
        <v>6.25</v>
      </c>
      <c r="G33" s="86">
        <v>5.86</v>
      </c>
      <c r="H33" s="86">
        <v>5.09</v>
      </c>
      <c r="I33" s="86">
        <v>6.09</v>
      </c>
      <c r="J33" s="86">
        <v>5.75</v>
      </c>
      <c r="K33" s="86">
        <v>6.64</v>
      </c>
      <c r="L33" s="86" t="s">
        <v>634</v>
      </c>
      <c r="M33" s="86"/>
    </row>
    <row r="34" spans="1:13">
      <c r="A34" s="85"/>
      <c r="B34" s="84" t="s">
        <v>614</v>
      </c>
      <c r="C34" s="86">
        <v>22600</v>
      </c>
      <c r="D34" s="86">
        <v>21900</v>
      </c>
      <c r="E34" s="86">
        <v>21300</v>
      </c>
      <c r="F34" s="86">
        <v>20600</v>
      </c>
      <c r="G34" s="86">
        <v>19900</v>
      </c>
      <c r="H34" s="86">
        <v>21900</v>
      </c>
      <c r="I34" s="86">
        <v>21900</v>
      </c>
      <c r="J34" s="86">
        <v>19900</v>
      </c>
      <c r="K34" s="86">
        <v>19900</v>
      </c>
      <c r="L34" s="86" t="s">
        <v>695</v>
      </c>
      <c r="M34" s="86" t="s">
        <v>694</v>
      </c>
    </row>
    <row r="35" spans="1:13">
      <c r="A35" s="85" t="s">
        <v>613</v>
      </c>
      <c r="C35" s="86"/>
      <c r="D35" s="86"/>
      <c r="E35" s="86"/>
      <c r="F35" s="86"/>
      <c r="G35" s="86"/>
      <c r="H35" s="86"/>
      <c r="I35" s="86"/>
      <c r="J35" s="86"/>
      <c r="K35" s="86"/>
      <c r="L35" s="86"/>
      <c r="M35" s="86"/>
    </row>
    <row r="36" spans="1:13">
      <c r="A36" s="85"/>
      <c r="B36" s="84" t="s">
        <v>693</v>
      </c>
      <c r="C36" s="86">
        <v>4</v>
      </c>
      <c r="D36" s="86">
        <v>4</v>
      </c>
      <c r="E36" s="86">
        <v>4</v>
      </c>
      <c r="F36" s="86">
        <v>4</v>
      </c>
      <c r="G36" s="86">
        <v>4</v>
      </c>
      <c r="H36" s="86">
        <v>3</v>
      </c>
      <c r="I36" s="86">
        <v>2</v>
      </c>
      <c r="J36" s="86">
        <v>3</v>
      </c>
      <c r="K36" s="86">
        <v>2</v>
      </c>
      <c r="L36" s="86" t="s">
        <v>601</v>
      </c>
      <c r="M36" s="86" t="s">
        <v>684</v>
      </c>
    </row>
    <row r="37" spans="1:13">
      <c r="A37" s="85"/>
      <c r="B37" s="84" t="s">
        <v>692</v>
      </c>
      <c r="C37" s="86">
        <v>2</v>
      </c>
      <c r="D37" s="86">
        <v>2</v>
      </c>
      <c r="E37" s="86">
        <v>2</v>
      </c>
      <c r="F37" s="86">
        <v>2</v>
      </c>
      <c r="G37" s="86">
        <v>2</v>
      </c>
      <c r="H37" s="86">
        <v>3</v>
      </c>
      <c r="I37" s="86">
        <v>1</v>
      </c>
      <c r="J37" s="86">
        <v>3</v>
      </c>
      <c r="K37" s="86">
        <v>1</v>
      </c>
      <c r="L37" s="86" t="s">
        <v>691</v>
      </c>
      <c r="M37" s="86" t="s">
        <v>684</v>
      </c>
    </row>
    <row r="38" spans="1:13">
      <c r="A38" s="88"/>
      <c r="B38" s="88" t="s">
        <v>690</v>
      </c>
      <c r="C38" s="87">
        <v>5.68</v>
      </c>
      <c r="D38" s="87">
        <v>5.7913730000000001</v>
      </c>
      <c r="E38" s="87">
        <v>5.9027450000000004</v>
      </c>
      <c r="F38" s="87">
        <v>6.1254900000000001</v>
      </c>
      <c r="G38" s="87">
        <v>6.2368629999999996</v>
      </c>
      <c r="H38" s="87">
        <v>5.7913730000000001</v>
      </c>
      <c r="I38" s="87">
        <v>5.7913730000000001</v>
      </c>
      <c r="J38" s="87">
        <v>6.2368629999999996</v>
      </c>
      <c r="K38" s="87">
        <v>6.2368629999999996</v>
      </c>
      <c r="L38" s="86" t="s">
        <v>689</v>
      </c>
      <c r="M38" s="86"/>
    </row>
    <row r="39" spans="1:13">
      <c r="A39" s="85"/>
      <c r="B39" s="84" t="s">
        <v>688</v>
      </c>
      <c r="C39" s="86">
        <v>2.0099999999999998</v>
      </c>
      <c r="D39" s="86">
        <v>1.96</v>
      </c>
      <c r="E39" s="86">
        <v>1.92</v>
      </c>
      <c r="F39" s="86">
        <v>1.84</v>
      </c>
      <c r="G39" s="86">
        <v>1.8</v>
      </c>
      <c r="H39" s="86">
        <v>3.31</v>
      </c>
      <c r="I39" s="86">
        <v>0.74</v>
      </c>
      <c r="J39" s="86">
        <v>3.03</v>
      </c>
      <c r="K39" s="86">
        <v>0.67</v>
      </c>
      <c r="L39" s="86" t="s">
        <v>597</v>
      </c>
      <c r="M39" s="86" t="s">
        <v>684</v>
      </c>
    </row>
    <row r="40" spans="1:13">
      <c r="A40" s="85"/>
      <c r="B40" s="84" t="s">
        <v>687</v>
      </c>
      <c r="C40" s="86">
        <v>9.41</v>
      </c>
      <c r="D40" s="86">
        <v>9.41</v>
      </c>
      <c r="E40" s="86">
        <v>9.41</v>
      </c>
      <c r="F40" s="86">
        <v>9.41</v>
      </c>
      <c r="G40" s="86">
        <v>9.41</v>
      </c>
      <c r="H40" s="86">
        <v>15.88</v>
      </c>
      <c r="I40" s="86">
        <v>3.53</v>
      </c>
      <c r="J40" s="86">
        <v>15.88</v>
      </c>
      <c r="K40" s="86">
        <v>3.53</v>
      </c>
      <c r="L40" s="86" t="s">
        <v>686</v>
      </c>
      <c r="M40" s="86" t="s">
        <v>684</v>
      </c>
    </row>
    <row r="41" spans="1:13">
      <c r="A41" s="85"/>
      <c r="B41" s="84" t="s">
        <v>685</v>
      </c>
      <c r="C41" s="86">
        <v>1200</v>
      </c>
      <c r="D41" s="86">
        <v>1200</v>
      </c>
      <c r="E41" s="86">
        <v>1200</v>
      </c>
      <c r="F41" s="86">
        <v>1200</v>
      </c>
      <c r="G41" s="86">
        <v>1200</v>
      </c>
      <c r="H41" s="86">
        <v>1200</v>
      </c>
      <c r="I41" s="86">
        <v>1200</v>
      </c>
      <c r="J41" s="86">
        <v>1200</v>
      </c>
      <c r="K41" s="86">
        <v>1200</v>
      </c>
      <c r="L41" s="86"/>
      <c r="M41" s="86" t="s">
        <v>684</v>
      </c>
    </row>
    <row r="42" spans="1:13">
      <c r="A42" s="85"/>
    </row>
    <row r="43" spans="1:13">
      <c r="A43" s="85"/>
    </row>
    <row r="44" spans="1:13">
      <c r="A44" s="85" t="s">
        <v>595</v>
      </c>
    </row>
    <row r="45" spans="1:13">
      <c r="A45" s="85"/>
      <c r="B45" s="84" t="s">
        <v>945</v>
      </c>
    </row>
    <row r="46" spans="1:13">
      <c r="A46" s="85"/>
      <c r="B46" s="84" t="s">
        <v>682</v>
      </c>
    </row>
    <row r="47" spans="1:13">
      <c r="A47" s="85"/>
      <c r="B47" s="84" t="s">
        <v>681</v>
      </c>
    </row>
    <row r="48" spans="1:13">
      <c r="A48" s="85"/>
      <c r="B48" s="84" t="s">
        <v>680</v>
      </c>
    </row>
    <row r="49" spans="1:2">
      <c r="A49" s="85"/>
      <c r="B49" s="84" t="s">
        <v>679</v>
      </c>
    </row>
    <row r="50" spans="1:2">
      <c r="A50" s="85"/>
      <c r="B50" s="84" t="s">
        <v>678</v>
      </c>
    </row>
    <row r="51" spans="1:2">
      <c r="A51" s="85"/>
      <c r="B51" s="84" t="s">
        <v>677</v>
      </c>
    </row>
    <row r="52" spans="1:2">
      <c r="A52" s="85"/>
      <c r="B52" s="84" t="s">
        <v>676</v>
      </c>
    </row>
    <row r="53" spans="1:2">
      <c r="A53" s="85"/>
      <c r="B53" s="84" t="s">
        <v>675</v>
      </c>
    </row>
    <row r="54" spans="1:2">
      <c r="A54" s="85"/>
      <c r="B54" s="84" t="s">
        <v>674</v>
      </c>
    </row>
    <row r="55" spans="1:2">
      <c r="A55" s="85"/>
      <c r="B55" s="84" t="s">
        <v>673</v>
      </c>
    </row>
    <row r="56" spans="1:2">
      <c r="A56" s="85"/>
      <c r="B56" s="84" t="s">
        <v>672</v>
      </c>
    </row>
    <row r="57" spans="1:2">
      <c r="A57" s="85"/>
      <c r="B57" s="84" t="s">
        <v>671</v>
      </c>
    </row>
    <row r="58" spans="1:2">
      <c r="A58" s="85"/>
      <c r="B58" s="84" t="s">
        <v>670</v>
      </c>
    </row>
    <row r="59" spans="1:2">
      <c r="A59" s="85"/>
      <c r="B59" s="84" t="s">
        <v>575</v>
      </c>
    </row>
    <row r="60" spans="1:2">
      <c r="A60" s="85"/>
      <c r="B60" s="84" t="s">
        <v>574</v>
      </c>
    </row>
    <row r="61" spans="1:2">
      <c r="A61" s="85"/>
    </row>
    <row r="62" spans="1:2">
      <c r="A62" s="85" t="s">
        <v>573</v>
      </c>
    </row>
    <row r="63" spans="1:2">
      <c r="A63" s="85"/>
      <c r="B63" s="84" t="s">
        <v>669</v>
      </c>
    </row>
    <row r="64" spans="1:2">
      <c r="A64" s="85"/>
      <c r="B64" s="84" t="s">
        <v>668</v>
      </c>
    </row>
    <row r="65" spans="1:2">
      <c r="A65" s="85"/>
      <c r="B65" s="84" t="s">
        <v>667</v>
      </c>
    </row>
    <row r="66" spans="1:2">
      <c r="A66" s="85"/>
      <c r="B66" s="84" t="s">
        <v>666</v>
      </c>
    </row>
    <row r="67" spans="1:2">
      <c r="A67" s="85"/>
      <c r="B67" s="84" t="s">
        <v>665</v>
      </c>
    </row>
    <row r="68" spans="1:2">
      <c r="A68" s="85"/>
      <c r="B68" s="84" t="s">
        <v>664</v>
      </c>
    </row>
    <row r="69" spans="1:2">
      <c r="A69" s="85"/>
      <c r="B69" s="84" t="s">
        <v>663</v>
      </c>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902</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10</v>
      </c>
      <c r="D6" s="86">
        <v>10</v>
      </c>
      <c r="E6" s="86">
        <v>10</v>
      </c>
      <c r="F6" s="86">
        <v>10</v>
      </c>
      <c r="G6" s="86">
        <v>10</v>
      </c>
      <c r="H6" s="86">
        <v>5</v>
      </c>
      <c r="I6" s="86">
        <v>20</v>
      </c>
      <c r="J6" s="86">
        <v>5</v>
      </c>
      <c r="K6" s="86">
        <v>20</v>
      </c>
      <c r="L6" s="86"/>
      <c r="M6" s="86"/>
    </row>
    <row r="7" spans="1:13">
      <c r="A7" s="88"/>
      <c r="B7" s="88" t="s">
        <v>649</v>
      </c>
      <c r="C7" s="87">
        <v>3.8</v>
      </c>
      <c r="D7" s="87">
        <v>3.8</v>
      </c>
      <c r="E7" s="87">
        <v>3.85</v>
      </c>
      <c r="F7" s="87">
        <v>3.9</v>
      </c>
      <c r="G7" s="87">
        <v>3.9</v>
      </c>
      <c r="H7" s="87">
        <v>3.6</v>
      </c>
      <c r="I7" s="87">
        <v>4</v>
      </c>
      <c r="J7" s="87">
        <v>3.6</v>
      </c>
      <c r="K7" s="87">
        <v>4.0999999999999996</v>
      </c>
      <c r="L7" s="86" t="s">
        <v>901</v>
      </c>
      <c r="M7" s="86" t="s">
        <v>890</v>
      </c>
    </row>
    <row r="8" spans="1:13">
      <c r="A8" s="88"/>
      <c r="B8" s="88" t="s">
        <v>748</v>
      </c>
      <c r="C8" s="87">
        <v>3.5</v>
      </c>
      <c r="D8" s="87">
        <v>3.5</v>
      </c>
      <c r="E8" s="87">
        <v>3.55</v>
      </c>
      <c r="F8" s="87">
        <v>3.6</v>
      </c>
      <c r="G8" s="87">
        <v>3.6</v>
      </c>
      <c r="H8" s="87">
        <v>3.3</v>
      </c>
      <c r="I8" s="87">
        <v>3.7</v>
      </c>
      <c r="J8" s="87">
        <v>3.3</v>
      </c>
      <c r="K8" s="87">
        <v>3.8</v>
      </c>
      <c r="L8" s="86" t="s">
        <v>900</v>
      </c>
      <c r="M8" s="86" t="s">
        <v>890</v>
      </c>
    </row>
    <row r="9" spans="1:13">
      <c r="A9" s="88"/>
      <c r="B9" s="88" t="s">
        <v>647</v>
      </c>
      <c r="C9" s="87">
        <v>0.01</v>
      </c>
      <c r="D9" s="87">
        <v>0.01</v>
      </c>
      <c r="E9" s="87">
        <v>0.01</v>
      </c>
      <c r="F9" s="87">
        <v>0.01</v>
      </c>
      <c r="G9" s="87">
        <v>0.01</v>
      </c>
      <c r="H9" s="87">
        <v>0.01</v>
      </c>
      <c r="I9" s="87">
        <v>0.01</v>
      </c>
      <c r="J9" s="87">
        <v>0.01</v>
      </c>
      <c r="K9" s="87">
        <v>0.01</v>
      </c>
      <c r="L9" s="86" t="s">
        <v>746</v>
      </c>
      <c r="M9" s="86" t="s">
        <v>890</v>
      </c>
    </row>
    <row r="10" spans="1:13">
      <c r="A10" s="88"/>
      <c r="B10" s="88" t="s">
        <v>646</v>
      </c>
      <c r="C10" s="87">
        <v>0</v>
      </c>
      <c r="D10" s="87">
        <v>0</v>
      </c>
      <c r="E10" s="87">
        <v>0</v>
      </c>
      <c r="F10" s="87">
        <v>0</v>
      </c>
      <c r="G10" s="87">
        <v>0</v>
      </c>
      <c r="H10" s="87">
        <v>0</v>
      </c>
      <c r="I10" s="87">
        <v>0.05</v>
      </c>
      <c r="J10" s="87">
        <v>0</v>
      </c>
      <c r="K10" s="87">
        <v>0.05</v>
      </c>
      <c r="L10" s="86"/>
      <c r="M10" s="86" t="s">
        <v>890</v>
      </c>
    </row>
    <row r="11" spans="1:13">
      <c r="A11" s="85"/>
      <c r="B11" s="84" t="s">
        <v>712</v>
      </c>
      <c r="C11" s="86">
        <v>1</v>
      </c>
      <c r="D11" s="86">
        <v>1</v>
      </c>
      <c r="E11" s="86">
        <v>1</v>
      </c>
      <c r="F11" s="86">
        <v>1</v>
      </c>
      <c r="G11" s="86">
        <v>1</v>
      </c>
      <c r="H11" s="86">
        <v>0.5</v>
      </c>
      <c r="I11" s="86">
        <v>2</v>
      </c>
      <c r="J11" s="86">
        <v>0.5</v>
      </c>
      <c r="K11" s="86">
        <v>2</v>
      </c>
      <c r="L11" s="86"/>
      <c r="M11" s="86" t="s">
        <v>890</v>
      </c>
    </row>
    <row r="12" spans="1:13">
      <c r="A12" s="85"/>
      <c r="B12" s="84" t="s">
        <v>644</v>
      </c>
      <c r="C12" s="86">
        <v>25</v>
      </c>
      <c r="D12" s="86">
        <v>25</v>
      </c>
      <c r="E12" s="86">
        <v>25</v>
      </c>
      <c r="F12" s="86">
        <v>25</v>
      </c>
      <c r="G12" s="86">
        <v>25</v>
      </c>
      <c r="H12" s="86">
        <v>15</v>
      </c>
      <c r="I12" s="86">
        <v>40</v>
      </c>
      <c r="J12" s="86">
        <v>15</v>
      </c>
      <c r="K12" s="86">
        <v>40</v>
      </c>
      <c r="L12" s="86"/>
      <c r="M12" s="86" t="s">
        <v>899</v>
      </c>
    </row>
    <row r="13" spans="1:13">
      <c r="A13" s="85"/>
      <c r="B13" s="84" t="s">
        <v>641</v>
      </c>
      <c r="C13" s="86">
        <v>0.7</v>
      </c>
      <c r="D13" s="86">
        <v>0.7</v>
      </c>
      <c r="E13" s="86">
        <v>0.6</v>
      </c>
      <c r="F13" s="86">
        <v>0.6</v>
      </c>
      <c r="G13" s="86">
        <v>0.6</v>
      </c>
      <c r="H13" s="86">
        <v>0.5</v>
      </c>
      <c r="I13" s="86">
        <v>1</v>
      </c>
      <c r="J13" s="86">
        <v>0.4</v>
      </c>
      <c r="K13" s="86">
        <v>1</v>
      </c>
      <c r="L13" s="86" t="s">
        <v>850</v>
      </c>
      <c r="M13" s="86" t="s">
        <v>894</v>
      </c>
    </row>
    <row r="14" spans="1:13">
      <c r="A14" s="85"/>
      <c r="B14" s="84" t="s">
        <v>711</v>
      </c>
      <c r="C14" s="86">
        <v>0.6</v>
      </c>
      <c r="D14" s="86">
        <v>0.6</v>
      </c>
      <c r="E14" s="86">
        <v>0.6</v>
      </c>
      <c r="F14" s="86">
        <v>0.6</v>
      </c>
      <c r="G14" s="86">
        <v>0.6</v>
      </c>
      <c r="H14" s="86">
        <v>0.4</v>
      </c>
      <c r="I14" s="86">
        <v>1</v>
      </c>
      <c r="J14" s="86">
        <v>0.4</v>
      </c>
      <c r="K14" s="86">
        <v>1</v>
      </c>
      <c r="L14" s="86" t="s">
        <v>599</v>
      </c>
      <c r="M14" s="86" t="s">
        <v>898</v>
      </c>
    </row>
    <row r="15" spans="1:13">
      <c r="A15" s="85" t="s">
        <v>638</v>
      </c>
      <c r="C15" s="86"/>
      <c r="D15" s="86"/>
      <c r="E15" s="86"/>
      <c r="F15" s="86"/>
      <c r="G15" s="86"/>
      <c r="H15" s="86"/>
      <c r="I15" s="86"/>
      <c r="J15" s="86"/>
      <c r="K15" s="86"/>
      <c r="L15" s="86"/>
      <c r="M15" s="86"/>
    </row>
    <row r="16" spans="1:13">
      <c r="A16" s="88"/>
      <c r="B16" s="88" t="s">
        <v>637</v>
      </c>
      <c r="C16" s="87">
        <v>0.05</v>
      </c>
      <c r="D16" s="87">
        <v>0.05</v>
      </c>
      <c r="E16" s="87">
        <v>0.05</v>
      </c>
      <c r="F16" s="87">
        <v>0.05</v>
      </c>
      <c r="G16" s="87">
        <v>0.05</v>
      </c>
      <c r="H16" s="87">
        <v>0.05</v>
      </c>
      <c r="I16" s="87">
        <v>1</v>
      </c>
      <c r="J16" s="87">
        <v>0.05</v>
      </c>
      <c r="K16" s="87">
        <v>1</v>
      </c>
      <c r="L16" s="86" t="s">
        <v>708</v>
      </c>
      <c r="M16" s="86" t="s">
        <v>896</v>
      </c>
    </row>
    <row r="17" spans="1:13">
      <c r="A17" s="88"/>
      <c r="B17" s="88" t="s">
        <v>636</v>
      </c>
      <c r="C17" s="87">
        <v>0.1</v>
      </c>
      <c r="D17" s="87">
        <v>0.1</v>
      </c>
      <c r="E17" s="87">
        <v>0.1</v>
      </c>
      <c r="F17" s="87">
        <v>0.1</v>
      </c>
      <c r="G17" s="87">
        <v>0.1</v>
      </c>
      <c r="H17" s="87">
        <v>0.1</v>
      </c>
      <c r="I17" s="87">
        <v>1</v>
      </c>
      <c r="J17" s="87">
        <v>0.1</v>
      </c>
      <c r="K17" s="87">
        <v>1</v>
      </c>
      <c r="L17" s="86" t="s">
        <v>708</v>
      </c>
      <c r="M17" s="86" t="s">
        <v>896</v>
      </c>
    </row>
    <row r="18" spans="1:13">
      <c r="A18" s="88"/>
      <c r="B18" s="88" t="s">
        <v>635</v>
      </c>
      <c r="C18" s="87">
        <v>0.25</v>
      </c>
      <c r="D18" s="87">
        <v>0.25</v>
      </c>
      <c r="E18" s="87">
        <v>0.25</v>
      </c>
      <c r="F18" s="87">
        <v>0.25</v>
      </c>
      <c r="G18" s="87">
        <v>0.25</v>
      </c>
      <c r="H18" s="87">
        <v>0.1</v>
      </c>
      <c r="I18" s="87">
        <v>0.5</v>
      </c>
      <c r="J18" s="87">
        <v>0.1</v>
      </c>
      <c r="K18" s="87">
        <v>0.5</v>
      </c>
      <c r="L18" s="86" t="s">
        <v>897</v>
      </c>
      <c r="M18" s="86" t="s">
        <v>896</v>
      </c>
    </row>
    <row r="19" spans="1:13">
      <c r="A19" s="85"/>
      <c r="B19" s="84" t="s">
        <v>633</v>
      </c>
      <c r="C19" s="86">
        <v>0.1</v>
      </c>
      <c r="D19" s="86">
        <v>0.1</v>
      </c>
      <c r="E19" s="86">
        <v>0.1</v>
      </c>
      <c r="F19" s="86">
        <v>0.1</v>
      </c>
      <c r="G19" s="86">
        <v>0.1</v>
      </c>
      <c r="H19" s="86">
        <v>0.1</v>
      </c>
      <c r="I19" s="86">
        <v>0.2</v>
      </c>
      <c r="J19" s="86">
        <v>0.1</v>
      </c>
      <c r="K19" s="86">
        <v>0.2</v>
      </c>
      <c r="L19" s="86" t="s">
        <v>708</v>
      </c>
      <c r="M19" s="86" t="s">
        <v>894</v>
      </c>
    </row>
    <row r="20" spans="1:13">
      <c r="A20" s="85"/>
      <c r="B20" s="84" t="s">
        <v>632</v>
      </c>
      <c r="C20" s="86">
        <v>1</v>
      </c>
      <c r="D20" s="86">
        <v>1</v>
      </c>
      <c r="E20" s="86">
        <v>1</v>
      </c>
      <c r="F20" s="86">
        <v>1</v>
      </c>
      <c r="G20" s="86">
        <v>1</v>
      </c>
      <c r="H20" s="86">
        <v>0.2</v>
      </c>
      <c r="I20" s="86">
        <v>1</v>
      </c>
      <c r="J20" s="86">
        <v>0.2</v>
      </c>
      <c r="K20" s="86">
        <v>1</v>
      </c>
      <c r="L20" s="86" t="s">
        <v>895</v>
      </c>
      <c r="M20" s="86" t="s">
        <v>894</v>
      </c>
    </row>
    <row r="21" spans="1:13">
      <c r="A21" s="85" t="s">
        <v>631</v>
      </c>
      <c r="C21" s="86"/>
      <c r="D21" s="86"/>
      <c r="E21" s="86"/>
      <c r="F21" s="86"/>
      <c r="G21" s="86"/>
      <c r="H21" s="86"/>
      <c r="I21" s="86"/>
      <c r="J21" s="86"/>
      <c r="K21" s="86"/>
      <c r="L21" s="86"/>
      <c r="M21" s="86"/>
    </row>
    <row r="22" spans="1:13">
      <c r="A22" s="88"/>
      <c r="B22" s="88" t="s">
        <v>705</v>
      </c>
      <c r="C22" s="87"/>
      <c r="D22" s="87"/>
      <c r="E22" s="87"/>
      <c r="F22" s="87"/>
      <c r="G22" s="87"/>
      <c r="H22" s="87"/>
      <c r="I22" s="87"/>
      <c r="J22" s="87"/>
      <c r="K22" s="87"/>
      <c r="L22" s="86"/>
      <c r="M22" s="86"/>
    </row>
    <row r="23" spans="1:13">
      <c r="A23" s="85"/>
      <c r="B23" s="84" t="s">
        <v>629</v>
      </c>
      <c r="C23" s="86"/>
      <c r="D23" s="86"/>
      <c r="E23" s="86"/>
      <c r="F23" s="86"/>
      <c r="G23" s="86"/>
      <c r="H23" s="86"/>
      <c r="I23" s="86"/>
      <c r="J23" s="86"/>
      <c r="K23" s="86"/>
      <c r="L23" s="86"/>
      <c r="M23" s="86"/>
    </row>
    <row r="24" spans="1:13">
      <c r="A24" s="85"/>
      <c r="B24" s="84" t="s">
        <v>628</v>
      </c>
      <c r="C24" s="86"/>
      <c r="D24" s="86"/>
      <c r="E24" s="86"/>
      <c r="F24" s="86"/>
      <c r="G24" s="86"/>
      <c r="H24" s="86"/>
      <c r="I24" s="86"/>
      <c r="J24" s="86"/>
      <c r="K24" s="86"/>
      <c r="L24" s="86"/>
      <c r="M24" s="86"/>
    </row>
    <row r="25" spans="1:13">
      <c r="A25" s="85"/>
      <c r="B25" s="84" t="s">
        <v>627</v>
      </c>
      <c r="C25" s="86"/>
      <c r="D25" s="86"/>
      <c r="E25" s="86"/>
      <c r="F25" s="86"/>
      <c r="G25" s="86"/>
      <c r="H25" s="86"/>
      <c r="I25" s="86"/>
      <c r="J25" s="86"/>
      <c r="K25" s="86"/>
      <c r="L25" s="86"/>
      <c r="M25" s="86"/>
    </row>
    <row r="26" spans="1:13">
      <c r="A26" s="85"/>
      <c r="B26" s="84" t="s">
        <v>704</v>
      </c>
      <c r="C26" s="86"/>
      <c r="D26" s="86"/>
      <c r="E26" s="86"/>
      <c r="F26" s="86"/>
      <c r="G26" s="86"/>
      <c r="H26" s="86"/>
      <c r="I26" s="86"/>
      <c r="J26" s="86"/>
      <c r="K26" s="86"/>
      <c r="L26" s="86"/>
      <c r="M26" s="86"/>
    </row>
    <row r="27" spans="1:13">
      <c r="A27" s="85" t="s">
        <v>626</v>
      </c>
      <c r="C27" s="86"/>
      <c r="D27" s="86"/>
      <c r="E27" s="86"/>
      <c r="F27" s="86"/>
      <c r="G27" s="86"/>
      <c r="H27" s="86"/>
      <c r="I27" s="86"/>
      <c r="J27" s="86"/>
      <c r="K27" s="86"/>
      <c r="L27" s="86"/>
      <c r="M27" s="86"/>
    </row>
    <row r="28" spans="1:13">
      <c r="A28" s="85"/>
      <c r="B28" s="84" t="s">
        <v>625</v>
      </c>
      <c r="C28" s="86">
        <v>0.86</v>
      </c>
      <c r="D28" s="86">
        <v>0.86</v>
      </c>
      <c r="E28" s="86">
        <v>0.76</v>
      </c>
      <c r="F28" s="86">
        <v>0.76</v>
      </c>
      <c r="G28" s="86">
        <v>0.76</v>
      </c>
      <c r="H28" s="86">
        <v>0.67</v>
      </c>
      <c r="I28" s="86">
        <v>1.1399999999999999</v>
      </c>
      <c r="J28" s="86">
        <v>0.67</v>
      </c>
      <c r="K28" s="86">
        <v>1.1399999999999999</v>
      </c>
      <c r="L28" s="86" t="s">
        <v>893</v>
      </c>
      <c r="M28" s="86" t="s">
        <v>890</v>
      </c>
    </row>
    <row r="29" spans="1:13">
      <c r="A29" s="85"/>
      <c r="B29" s="84" t="s">
        <v>622</v>
      </c>
      <c r="C29" s="86">
        <v>0.68</v>
      </c>
      <c r="D29" s="86">
        <v>0.68</v>
      </c>
      <c r="E29" s="86">
        <v>0.61</v>
      </c>
      <c r="F29" s="86">
        <v>0.61</v>
      </c>
      <c r="G29" s="86">
        <v>0.61</v>
      </c>
      <c r="H29" s="86">
        <v>0.53</v>
      </c>
      <c r="I29" s="86">
        <v>0.91</v>
      </c>
      <c r="J29" s="86">
        <v>0.53</v>
      </c>
      <c r="K29" s="86">
        <v>0.91</v>
      </c>
      <c r="L29" s="86" t="s">
        <v>597</v>
      </c>
      <c r="M29" s="86" t="s">
        <v>890</v>
      </c>
    </row>
    <row r="30" spans="1:13">
      <c r="A30" s="85"/>
      <c r="B30" s="84" t="s">
        <v>892</v>
      </c>
      <c r="C30" s="86">
        <v>0.02</v>
      </c>
      <c r="D30" s="86">
        <v>0.02</v>
      </c>
      <c r="E30" s="86">
        <v>0.02</v>
      </c>
      <c r="F30" s="86">
        <v>0.02</v>
      </c>
      <c r="G30" s="86">
        <v>0.02</v>
      </c>
      <c r="H30" s="86">
        <v>0.01</v>
      </c>
      <c r="I30" s="86">
        <v>0.11</v>
      </c>
      <c r="J30" s="86">
        <v>0.01</v>
      </c>
      <c r="K30" s="86">
        <v>0.11</v>
      </c>
      <c r="L30" s="86" t="s">
        <v>645</v>
      </c>
      <c r="M30" s="86" t="s">
        <v>890</v>
      </c>
    </row>
    <row r="31" spans="1:13">
      <c r="A31" s="85"/>
      <c r="B31" s="84" t="s">
        <v>621</v>
      </c>
      <c r="C31" s="86">
        <v>0.15</v>
      </c>
      <c r="D31" s="86">
        <v>0.15</v>
      </c>
      <c r="E31" s="86">
        <v>0.14000000000000001</v>
      </c>
      <c r="F31" s="86">
        <v>0.14000000000000001</v>
      </c>
      <c r="G31" s="86">
        <v>0.14000000000000001</v>
      </c>
      <c r="H31" s="86">
        <v>0.12</v>
      </c>
      <c r="I31" s="86">
        <v>0.11</v>
      </c>
      <c r="J31" s="86">
        <v>0.12</v>
      </c>
      <c r="K31" s="86">
        <v>0.11</v>
      </c>
      <c r="L31" s="86" t="s">
        <v>597</v>
      </c>
      <c r="M31" s="86" t="s">
        <v>890</v>
      </c>
    </row>
    <row r="32" spans="1:13">
      <c r="A32" s="85"/>
      <c r="B32" s="84" t="s">
        <v>618</v>
      </c>
      <c r="C32" s="86">
        <v>1.69</v>
      </c>
      <c r="D32" s="86">
        <v>1.69</v>
      </c>
      <c r="E32" s="86">
        <v>1.69</v>
      </c>
      <c r="F32" s="86">
        <v>1.69</v>
      </c>
      <c r="G32" s="86">
        <v>1.69</v>
      </c>
      <c r="H32" s="86">
        <v>1</v>
      </c>
      <c r="I32" s="86">
        <v>2.69</v>
      </c>
      <c r="J32" s="86">
        <v>1</v>
      </c>
      <c r="K32" s="86">
        <v>2.69</v>
      </c>
      <c r="L32" s="86"/>
      <c r="M32" s="86" t="s">
        <v>890</v>
      </c>
    </row>
    <row r="33" spans="1:13">
      <c r="A33" s="85"/>
      <c r="B33" s="84" t="s">
        <v>617</v>
      </c>
      <c r="C33" s="86">
        <v>0</v>
      </c>
      <c r="D33" s="86">
        <v>0</v>
      </c>
      <c r="E33" s="86">
        <v>0</v>
      </c>
      <c r="F33" s="86">
        <v>0</v>
      </c>
      <c r="G33" s="86">
        <v>0</v>
      </c>
      <c r="H33" s="86">
        <v>0</v>
      </c>
      <c r="I33" s="86">
        <v>0</v>
      </c>
      <c r="J33" s="86">
        <v>0</v>
      </c>
      <c r="K33" s="86">
        <v>0</v>
      </c>
      <c r="L33" s="86" t="s">
        <v>891</v>
      </c>
      <c r="M33" s="86" t="s">
        <v>890</v>
      </c>
    </row>
    <row r="34" spans="1:13">
      <c r="A34" s="85"/>
      <c r="B34" s="84" t="s">
        <v>615</v>
      </c>
      <c r="C34" s="86">
        <v>1.69</v>
      </c>
      <c r="D34" s="86">
        <v>1.69</v>
      </c>
      <c r="E34" s="86">
        <v>1.69</v>
      </c>
      <c r="F34" s="86">
        <v>1.69</v>
      </c>
      <c r="G34" s="86">
        <v>1.69</v>
      </c>
      <c r="H34" s="86">
        <v>1.5</v>
      </c>
      <c r="I34" s="86">
        <v>2.69</v>
      </c>
      <c r="J34" s="86">
        <v>1.5</v>
      </c>
      <c r="K34" s="86">
        <v>2.69</v>
      </c>
      <c r="L34" s="86" t="s">
        <v>696</v>
      </c>
      <c r="M34" s="86" t="s">
        <v>890</v>
      </c>
    </row>
    <row r="35" spans="1:13">
      <c r="A35" s="85"/>
      <c r="B35" s="84" t="s">
        <v>614</v>
      </c>
      <c r="C35" s="86">
        <v>2000</v>
      </c>
      <c r="D35" s="86">
        <v>2000</v>
      </c>
      <c r="E35" s="86">
        <v>2000</v>
      </c>
      <c r="F35" s="86">
        <v>2000</v>
      </c>
      <c r="G35" s="86">
        <v>2000</v>
      </c>
      <c r="H35" s="86">
        <v>1000</v>
      </c>
      <c r="I35" s="86">
        <v>3000</v>
      </c>
      <c r="J35" s="86">
        <v>1000</v>
      </c>
      <c r="K35" s="86">
        <v>5000</v>
      </c>
      <c r="L35" s="86" t="s">
        <v>696</v>
      </c>
      <c r="M35" s="86" t="s">
        <v>890</v>
      </c>
    </row>
    <row r="36" spans="1:13">
      <c r="A36" s="85"/>
      <c r="B36" s="84" t="s">
        <v>889</v>
      </c>
      <c r="C36" s="86">
        <v>10</v>
      </c>
      <c r="D36" s="86">
        <v>10</v>
      </c>
      <c r="E36" s="86">
        <v>10</v>
      </c>
      <c r="F36" s="86">
        <v>10</v>
      </c>
      <c r="G36" s="86">
        <v>10</v>
      </c>
      <c r="H36" s="86">
        <v>5</v>
      </c>
      <c r="I36" s="86">
        <v>20</v>
      </c>
      <c r="J36" s="86">
        <v>2</v>
      </c>
      <c r="K36" s="86">
        <v>20</v>
      </c>
      <c r="L36" s="86" t="s">
        <v>620</v>
      </c>
      <c r="M36" s="86" t="s">
        <v>888</v>
      </c>
    </row>
    <row r="37" spans="1:13">
      <c r="A37" s="85"/>
    </row>
    <row r="38" spans="1:13">
      <c r="A38" s="85"/>
    </row>
    <row r="39" spans="1:13">
      <c r="A39" s="85" t="s">
        <v>595</v>
      </c>
    </row>
    <row r="40" spans="1:13">
      <c r="A40" s="85"/>
      <c r="B40" s="84" t="s">
        <v>887</v>
      </c>
    </row>
    <row r="41" spans="1:13">
      <c r="A41" s="85"/>
      <c r="B41" s="84" t="s">
        <v>886</v>
      </c>
    </row>
    <row r="42" spans="1:13">
      <c r="A42" s="85"/>
      <c r="B42" s="84" t="s">
        <v>885</v>
      </c>
    </row>
    <row r="43" spans="1:13">
      <c r="A43" s="85"/>
      <c r="B43" s="84" t="s">
        <v>884</v>
      </c>
    </row>
    <row r="44" spans="1:13">
      <c r="A44" s="85"/>
      <c r="B44" s="84" t="s">
        <v>883</v>
      </c>
    </row>
    <row r="45" spans="1:13">
      <c r="A45" s="85"/>
      <c r="B45" s="84" t="s">
        <v>882</v>
      </c>
    </row>
    <row r="46" spans="1:13">
      <c r="A46" s="85"/>
      <c r="B46" s="84" t="s">
        <v>881</v>
      </c>
    </row>
    <row r="47" spans="1:13">
      <c r="A47" s="85"/>
      <c r="B47" s="84" t="s">
        <v>880</v>
      </c>
    </row>
    <row r="48" spans="1:13">
      <c r="A48" s="85"/>
      <c r="B48" s="84" t="s">
        <v>879</v>
      </c>
    </row>
    <row r="49" spans="1:2">
      <c r="A49" s="85"/>
      <c r="B49" s="84" t="s">
        <v>878</v>
      </c>
    </row>
    <row r="50" spans="1:2">
      <c r="A50" s="85"/>
      <c r="B50" s="84" t="s">
        <v>877</v>
      </c>
    </row>
    <row r="51" spans="1:2">
      <c r="A51" s="85"/>
      <c r="B51" s="84" t="s">
        <v>876</v>
      </c>
    </row>
    <row r="52" spans="1:2">
      <c r="A52" s="85"/>
      <c r="B52" s="84" t="s">
        <v>875</v>
      </c>
    </row>
    <row r="53" spans="1:2">
      <c r="A53" s="85"/>
      <c r="B53" s="84" t="s">
        <v>874</v>
      </c>
    </row>
    <row r="54" spans="1:2">
      <c r="A54" s="85"/>
      <c r="B54" s="84" t="s">
        <v>873</v>
      </c>
    </row>
    <row r="55" spans="1:2">
      <c r="A55" s="85"/>
      <c r="B55" s="84" t="s">
        <v>872</v>
      </c>
    </row>
    <row r="56" spans="1:2">
      <c r="A56" s="85"/>
      <c r="B56" s="84" t="s">
        <v>871</v>
      </c>
    </row>
    <row r="57" spans="1:2">
      <c r="A57" s="85"/>
      <c r="B57" s="84" t="s">
        <v>870</v>
      </c>
    </row>
    <row r="58" spans="1:2">
      <c r="A58" s="85"/>
      <c r="B58" s="84" t="s">
        <v>575</v>
      </c>
    </row>
    <row r="59" spans="1:2">
      <c r="A59" s="85"/>
      <c r="B59" s="84" t="s">
        <v>574</v>
      </c>
    </row>
    <row r="60" spans="1:2">
      <c r="A60" s="85"/>
    </row>
    <row r="61" spans="1:2">
      <c r="A61" s="85" t="s">
        <v>573</v>
      </c>
    </row>
    <row r="62" spans="1:2">
      <c r="A62" s="85"/>
      <c r="B62" s="84" t="s">
        <v>869</v>
      </c>
    </row>
    <row r="63" spans="1:2">
      <c r="A63" s="85"/>
      <c r="B63" s="84" t="s">
        <v>868</v>
      </c>
    </row>
    <row r="64" spans="1:2">
      <c r="A64" s="85"/>
      <c r="B64" s="84" t="s">
        <v>867</v>
      </c>
    </row>
    <row r="65" spans="1:2">
      <c r="A65" s="85"/>
      <c r="B65" s="84" t="s">
        <v>866</v>
      </c>
    </row>
    <row r="66" spans="1:2">
      <c r="A66" s="85"/>
      <c r="B66" s="84" t="s">
        <v>865</v>
      </c>
    </row>
    <row r="67" spans="1:2">
      <c r="A67" s="85"/>
      <c r="B67" s="84" t="s">
        <v>864</v>
      </c>
    </row>
    <row r="68" spans="1:2">
      <c r="A68" s="85"/>
      <c r="B68" s="84" t="s">
        <v>863</v>
      </c>
    </row>
    <row r="69" spans="1:2">
      <c r="A69" s="85"/>
      <c r="B69" s="84" t="s">
        <v>862</v>
      </c>
    </row>
    <row r="70" spans="1:2">
      <c r="A70" s="85"/>
      <c r="B70" s="84" t="s">
        <v>861</v>
      </c>
    </row>
    <row r="71" spans="1:2">
      <c r="A71" s="85"/>
      <c r="B71" s="84" t="s">
        <v>860</v>
      </c>
    </row>
    <row r="72" spans="1:2">
      <c r="A72" s="85"/>
      <c r="B72" s="84" t="s">
        <v>859</v>
      </c>
    </row>
    <row r="73" spans="1:2">
      <c r="A73" s="85"/>
      <c r="B73" s="84" t="s">
        <v>858</v>
      </c>
    </row>
    <row r="74" spans="1:2">
      <c r="A74" s="85"/>
      <c r="B74" s="84" t="s">
        <v>857</v>
      </c>
    </row>
    <row r="75" spans="1:2">
      <c r="A75" s="85"/>
      <c r="B75" s="84" t="s">
        <v>856</v>
      </c>
    </row>
    <row r="76" spans="1:2">
      <c r="A76" s="85"/>
      <c r="B76" s="84" t="s">
        <v>855</v>
      </c>
    </row>
    <row r="77" spans="1:2">
      <c r="A77" s="85"/>
      <c r="B77" s="84" t="s">
        <v>854</v>
      </c>
    </row>
    <row r="78" spans="1:2">
      <c r="A78" s="85"/>
      <c r="B78" s="84" t="s">
        <v>853</v>
      </c>
    </row>
    <row r="79" spans="1:2">
      <c r="A79" s="85"/>
      <c r="B79" s="84" t="s">
        <v>852</v>
      </c>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935</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5"/>
      <c r="B6" s="84" t="s">
        <v>717</v>
      </c>
      <c r="C6" s="86">
        <v>12</v>
      </c>
      <c r="D6" s="86">
        <v>12</v>
      </c>
      <c r="E6" s="86">
        <v>12</v>
      </c>
      <c r="F6" s="86">
        <v>12</v>
      </c>
      <c r="G6" s="86">
        <v>12</v>
      </c>
      <c r="H6" s="86">
        <v>20</v>
      </c>
      <c r="I6" s="86">
        <v>12</v>
      </c>
      <c r="J6" s="86">
        <v>30</v>
      </c>
      <c r="K6" s="86" t="s">
        <v>933</v>
      </c>
      <c r="L6" s="86" t="s">
        <v>934</v>
      </c>
    </row>
    <row r="7" spans="1:12">
      <c r="A7" s="88"/>
      <c r="B7" s="88" t="s">
        <v>649</v>
      </c>
      <c r="C7" s="87">
        <v>1.7</v>
      </c>
      <c r="D7" s="87">
        <v>1.71</v>
      </c>
      <c r="E7" s="87">
        <v>1.73</v>
      </c>
      <c r="F7" s="87">
        <v>1.75</v>
      </c>
      <c r="G7" s="87">
        <v>1.7</v>
      </c>
      <c r="H7" s="87">
        <v>1.8</v>
      </c>
      <c r="I7" s="87">
        <v>1.7</v>
      </c>
      <c r="J7" s="87">
        <v>1.8</v>
      </c>
      <c r="K7" s="86" t="s">
        <v>603</v>
      </c>
      <c r="L7" s="86" t="s">
        <v>596</v>
      </c>
    </row>
    <row r="8" spans="1:12">
      <c r="A8" s="88"/>
      <c r="B8" s="88" t="s">
        <v>748</v>
      </c>
      <c r="C8" s="87"/>
      <c r="D8" s="87"/>
      <c r="E8" s="87"/>
      <c r="F8" s="87"/>
      <c r="G8" s="87"/>
      <c r="H8" s="87"/>
      <c r="I8" s="87"/>
      <c r="J8" s="87"/>
      <c r="K8" s="86"/>
      <c r="L8" s="86"/>
    </row>
    <row r="9" spans="1:12">
      <c r="A9" s="88"/>
      <c r="B9" s="88" t="s">
        <v>647</v>
      </c>
      <c r="C9" s="87">
        <v>0.01</v>
      </c>
      <c r="D9" s="87">
        <v>0.01</v>
      </c>
      <c r="E9" s="87">
        <v>0.01</v>
      </c>
      <c r="F9" s="87">
        <v>0.01</v>
      </c>
      <c r="G9" s="87">
        <v>0.01</v>
      </c>
      <c r="H9" s="87">
        <v>0.03</v>
      </c>
      <c r="I9" s="87">
        <v>0.01</v>
      </c>
      <c r="J9" s="87">
        <v>0.03</v>
      </c>
      <c r="K9" s="86" t="s">
        <v>746</v>
      </c>
      <c r="L9" s="86" t="s">
        <v>706</v>
      </c>
    </row>
    <row r="10" spans="1:12">
      <c r="A10" s="88"/>
      <c r="B10" s="88" t="s">
        <v>646</v>
      </c>
      <c r="C10" s="87">
        <v>0</v>
      </c>
      <c r="D10" s="87">
        <v>0</v>
      </c>
      <c r="E10" s="87">
        <v>0</v>
      </c>
      <c r="F10" s="87">
        <v>0</v>
      </c>
      <c r="G10" s="87">
        <v>0</v>
      </c>
      <c r="H10" s="87">
        <v>0.01</v>
      </c>
      <c r="I10" s="87">
        <v>0</v>
      </c>
      <c r="J10" s="87">
        <v>0.01</v>
      </c>
      <c r="K10" s="86" t="s">
        <v>745</v>
      </c>
      <c r="L10" s="86"/>
    </row>
    <row r="11" spans="1:12">
      <c r="A11" s="85"/>
      <c r="B11" s="84" t="s">
        <v>712</v>
      </c>
      <c r="C11" s="86">
        <v>0</v>
      </c>
      <c r="D11" s="86">
        <v>0</v>
      </c>
      <c r="E11" s="86">
        <v>0</v>
      </c>
      <c r="F11" s="86">
        <v>0</v>
      </c>
      <c r="G11" s="86">
        <v>0</v>
      </c>
      <c r="H11" s="86">
        <v>1</v>
      </c>
      <c r="I11" s="86">
        <v>0</v>
      </c>
      <c r="J11" s="86">
        <v>1</v>
      </c>
      <c r="K11" s="86" t="s">
        <v>710</v>
      </c>
      <c r="L11" s="86"/>
    </row>
    <row r="12" spans="1:12">
      <c r="A12" s="85"/>
      <c r="B12" s="84" t="s">
        <v>644</v>
      </c>
      <c r="C12" s="86">
        <v>25</v>
      </c>
      <c r="D12" s="86">
        <v>25</v>
      </c>
      <c r="E12" s="86">
        <v>25</v>
      </c>
      <c r="F12" s="86">
        <v>25</v>
      </c>
      <c r="G12" s="86">
        <v>15</v>
      </c>
      <c r="H12" s="86">
        <v>30</v>
      </c>
      <c r="I12" s="86">
        <v>15</v>
      </c>
      <c r="J12" s="86">
        <v>30</v>
      </c>
      <c r="K12" s="86"/>
      <c r="L12" s="86" t="s">
        <v>706</v>
      </c>
    </row>
    <row r="13" spans="1:12">
      <c r="A13" s="85"/>
      <c r="B13" s="84" t="s">
        <v>641</v>
      </c>
      <c r="C13" s="86">
        <v>0.5</v>
      </c>
      <c r="D13" s="86">
        <v>0.5</v>
      </c>
      <c r="E13" s="86">
        <v>0.5</v>
      </c>
      <c r="F13" s="86">
        <v>0.5</v>
      </c>
      <c r="G13" s="86">
        <v>0.3</v>
      </c>
      <c r="H13" s="86">
        <v>0.7</v>
      </c>
      <c r="I13" s="86">
        <v>0.3</v>
      </c>
      <c r="J13" s="86">
        <v>0.7</v>
      </c>
      <c r="K13" s="86"/>
      <c r="L13" s="86"/>
    </row>
    <row r="14" spans="1:12">
      <c r="A14" s="85"/>
      <c r="B14" s="84" t="s">
        <v>711</v>
      </c>
      <c r="C14" s="86">
        <v>0.01</v>
      </c>
      <c r="D14" s="86">
        <v>0.01</v>
      </c>
      <c r="E14" s="86">
        <v>0</v>
      </c>
      <c r="F14" s="86">
        <v>0</v>
      </c>
      <c r="G14" s="86">
        <v>0</v>
      </c>
      <c r="H14" s="86">
        <v>0.01</v>
      </c>
      <c r="I14" s="86">
        <v>0</v>
      </c>
      <c r="J14" s="86">
        <v>0.01</v>
      </c>
      <c r="K14" s="86"/>
      <c r="L14" s="86"/>
    </row>
    <row r="15" spans="1:12">
      <c r="A15" s="85" t="s">
        <v>638</v>
      </c>
      <c r="C15" s="86"/>
      <c r="D15" s="86"/>
      <c r="E15" s="86"/>
      <c r="F15" s="86"/>
      <c r="G15" s="86"/>
      <c r="H15" s="86"/>
      <c r="I15" s="86"/>
      <c r="J15" s="86"/>
      <c r="K15" s="86"/>
      <c r="L15" s="86"/>
    </row>
    <row r="16" spans="1:12">
      <c r="A16" s="88"/>
      <c r="B16" s="88" t="s">
        <v>637</v>
      </c>
      <c r="C16" s="87"/>
      <c r="D16" s="87"/>
      <c r="E16" s="87"/>
      <c r="F16" s="87"/>
      <c r="G16" s="87"/>
      <c r="H16" s="87"/>
      <c r="I16" s="87"/>
      <c r="J16" s="87"/>
      <c r="K16" s="86"/>
      <c r="L16" s="86"/>
    </row>
    <row r="17" spans="1:12">
      <c r="A17" s="88"/>
      <c r="B17" s="88" t="s">
        <v>636</v>
      </c>
      <c r="C17" s="87"/>
      <c r="D17" s="87"/>
      <c r="E17" s="87"/>
      <c r="F17" s="87"/>
      <c r="G17" s="87"/>
      <c r="H17" s="87"/>
      <c r="I17" s="87"/>
      <c r="J17" s="87"/>
      <c r="K17" s="86"/>
      <c r="L17" s="86"/>
    </row>
    <row r="18" spans="1:12">
      <c r="A18" s="88"/>
      <c r="B18" s="88" t="s">
        <v>635</v>
      </c>
      <c r="C18" s="87">
        <v>0.1</v>
      </c>
      <c r="D18" s="87">
        <v>0.1</v>
      </c>
      <c r="E18" s="87">
        <v>0.1</v>
      </c>
      <c r="F18" s="87">
        <v>0.1</v>
      </c>
      <c r="G18" s="87">
        <v>0.1</v>
      </c>
      <c r="H18" s="87">
        <v>0.1</v>
      </c>
      <c r="I18" s="87">
        <v>0.1</v>
      </c>
      <c r="J18" s="87">
        <v>0.1</v>
      </c>
      <c r="K18" s="86"/>
      <c r="L18" s="86"/>
    </row>
    <row r="19" spans="1:12">
      <c r="A19" s="85"/>
      <c r="B19" s="84" t="s">
        <v>633</v>
      </c>
      <c r="C19" s="86">
        <v>0</v>
      </c>
      <c r="D19" s="86">
        <v>0</v>
      </c>
      <c r="E19" s="86">
        <v>0</v>
      </c>
      <c r="F19" s="86">
        <v>0</v>
      </c>
      <c r="G19" s="86">
        <v>0</v>
      </c>
      <c r="H19" s="86">
        <v>1</v>
      </c>
      <c r="I19" s="86">
        <v>0</v>
      </c>
      <c r="J19" s="86">
        <v>1</v>
      </c>
      <c r="K19" s="86"/>
      <c r="L19" s="86"/>
    </row>
    <row r="20" spans="1:12">
      <c r="A20" s="85"/>
      <c r="B20" s="84" t="s">
        <v>632</v>
      </c>
      <c r="C20" s="86">
        <v>0.5</v>
      </c>
      <c r="D20" s="86">
        <v>0.5</v>
      </c>
      <c r="E20" s="86">
        <v>0.5</v>
      </c>
      <c r="F20" s="86">
        <v>0.5</v>
      </c>
      <c r="G20" s="86">
        <v>0.25</v>
      </c>
      <c r="H20" s="86">
        <v>2</v>
      </c>
      <c r="I20" s="86">
        <v>0.25</v>
      </c>
      <c r="J20" s="86">
        <v>2</v>
      </c>
      <c r="K20" s="86"/>
      <c r="L20" s="86"/>
    </row>
    <row r="21" spans="1:12">
      <c r="A21" s="85" t="s">
        <v>631</v>
      </c>
      <c r="C21" s="86"/>
      <c r="D21" s="86"/>
      <c r="E21" s="86"/>
      <c r="F21" s="86"/>
      <c r="G21" s="86"/>
      <c r="H21" s="86"/>
      <c r="I21" s="86"/>
      <c r="J21" s="86"/>
      <c r="K21" s="86"/>
      <c r="L21" s="86"/>
    </row>
    <row r="22" spans="1:12">
      <c r="A22" s="85"/>
      <c r="B22" s="84" t="s">
        <v>630</v>
      </c>
      <c r="C22" s="86">
        <v>0</v>
      </c>
      <c r="D22" s="86">
        <v>0</v>
      </c>
      <c r="E22" s="86">
        <v>0</v>
      </c>
      <c r="F22" s="86">
        <v>0</v>
      </c>
      <c r="G22" s="86">
        <v>0</v>
      </c>
      <c r="H22" s="86">
        <v>0</v>
      </c>
      <c r="I22" s="86">
        <v>0</v>
      </c>
      <c r="J22" s="86">
        <v>0</v>
      </c>
      <c r="K22" s="86"/>
      <c r="L22" s="86"/>
    </row>
    <row r="23" spans="1:12">
      <c r="A23" s="85"/>
      <c r="B23" s="84" t="s">
        <v>629</v>
      </c>
      <c r="C23" s="86">
        <v>0</v>
      </c>
      <c r="D23" s="86">
        <v>0</v>
      </c>
      <c r="E23" s="86">
        <v>0</v>
      </c>
      <c r="F23" s="86">
        <v>0</v>
      </c>
      <c r="G23" s="86">
        <v>0</v>
      </c>
      <c r="H23" s="86">
        <v>0</v>
      </c>
      <c r="I23" s="86">
        <v>0</v>
      </c>
      <c r="J23" s="86">
        <v>0</v>
      </c>
      <c r="K23" s="86"/>
      <c r="L23" s="86"/>
    </row>
    <row r="24" spans="1:12">
      <c r="A24" s="85"/>
      <c r="B24" s="84" t="s">
        <v>628</v>
      </c>
      <c r="C24" s="86">
        <v>0</v>
      </c>
      <c r="D24" s="86">
        <v>0</v>
      </c>
      <c r="E24" s="86">
        <v>0</v>
      </c>
      <c r="F24" s="86">
        <v>0</v>
      </c>
      <c r="G24" s="86">
        <v>0</v>
      </c>
      <c r="H24" s="86">
        <v>0</v>
      </c>
      <c r="I24" s="86">
        <v>0</v>
      </c>
      <c r="J24" s="86">
        <v>0</v>
      </c>
      <c r="K24" s="86"/>
      <c r="L24" s="86"/>
    </row>
    <row r="25" spans="1:12">
      <c r="A25" s="85"/>
      <c r="B25" s="84" t="s">
        <v>627</v>
      </c>
      <c r="C25" s="86">
        <v>0</v>
      </c>
      <c r="D25" s="86">
        <v>0</v>
      </c>
      <c r="E25" s="86">
        <v>0</v>
      </c>
      <c r="F25" s="86">
        <v>0</v>
      </c>
      <c r="G25" s="86">
        <v>0</v>
      </c>
      <c r="H25" s="86">
        <v>0</v>
      </c>
      <c r="I25" s="86">
        <v>0</v>
      </c>
      <c r="J25" s="86">
        <v>0</v>
      </c>
      <c r="K25" s="86"/>
      <c r="L25" s="86"/>
    </row>
    <row r="26" spans="1:12">
      <c r="A26" s="85" t="s">
        <v>626</v>
      </c>
      <c r="C26" s="86"/>
      <c r="D26" s="86"/>
      <c r="E26" s="86"/>
      <c r="F26" s="86"/>
      <c r="G26" s="86"/>
      <c r="H26" s="86"/>
      <c r="I26" s="86"/>
      <c r="J26" s="86"/>
      <c r="K26" s="86"/>
      <c r="L26" s="86"/>
    </row>
    <row r="27" spans="1:12">
      <c r="A27" s="85"/>
      <c r="B27" s="84" t="s">
        <v>625</v>
      </c>
      <c r="C27" s="86">
        <v>0.6</v>
      </c>
      <c r="D27" s="86">
        <v>0.56000000000000005</v>
      </c>
      <c r="E27" s="86">
        <v>0.51</v>
      </c>
      <c r="F27" s="86">
        <v>0.46</v>
      </c>
      <c r="G27" s="86">
        <v>0.4</v>
      </c>
      <c r="H27" s="86">
        <v>0.8</v>
      </c>
      <c r="I27" s="86">
        <v>0.4</v>
      </c>
      <c r="J27" s="86">
        <v>0.8</v>
      </c>
      <c r="K27" s="86" t="s">
        <v>933</v>
      </c>
      <c r="L27" s="86" t="s">
        <v>706</v>
      </c>
    </row>
    <row r="28" spans="1:12">
      <c r="A28" s="85"/>
      <c r="B28" s="84" t="s">
        <v>622</v>
      </c>
      <c r="C28" s="86">
        <v>50</v>
      </c>
      <c r="D28" s="86">
        <v>50</v>
      </c>
      <c r="E28" s="86">
        <v>50</v>
      </c>
      <c r="F28" s="86">
        <v>50</v>
      </c>
      <c r="G28" s="86">
        <v>30</v>
      </c>
      <c r="H28" s="86">
        <v>70</v>
      </c>
      <c r="I28" s="86">
        <v>30</v>
      </c>
      <c r="J28" s="86">
        <v>70</v>
      </c>
      <c r="K28" s="86"/>
      <c r="L28" s="86" t="s">
        <v>706</v>
      </c>
    </row>
    <row r="29" spans="1:12">
      <c r="A29" s="85"/>
      <c r="B29" s="84" t="s">
        <v>621</v>
      </c>
      <c r="C29" s="86">
        <v>50</v>
      </c>
      <c r="D29" s="86">
        <v>50</v>
      </c>
      <c r="E29" s="86">
        <v>50</v>
      </c>
      <c r="F29" s="86">
        <v>50</v>
      </c>
      <c r="G29" s="86">
        <v>30</v>
      </c>
      <c r="H29" s="86">
        <v>70</v>
      </c>
      <c r="I29" s="86">
        <v>30</v>
      </c>
      <c r="J29" s="86">
        <v>70</v>
      </c>
      <c r="K29" s="86"/>
      <c r="L29" s="86" t="s">
        <v>706</v>
      </c>
    </row>
    <row r="30" spans="1:12">
      <c r="A30" s="85"/>
      <c r="B30" s="84" t="s">
        <v>618</v>
      </c>
      <c r="C30" s="86">
        <v>0.9</v>
      </c>
      <c r="D30" s="86">
        <v>0.98</v>
      </c>
      <c r="E30" s="86">
        <v>1.25</v>
      </c>
      <c r="F30" s="86">
        <v>1.43</v>
      </c>
      <c r="G30" s="86">
        <v>1</v>
      </c>
      <c r="H30" s="86">
        <v>2.5</v>
      </c>
      <c r="I30" s="86">
        <v>1.4</v>
      </c>
      <c r="J30" s="86">
        <v>0.3</v>
      </c>
      <c r="K30" s="86"/>
      <c r="L30" s="86"/>
    </row>
    <row r="31" spans="1:12">
      <c r="A31" s="85"/>
      <c r="B31" s="84" t="s">
        <v>617</v>
      </c>
      <c r="C31" s="86">
        <v>0.6</v>
      </c>
      <c r="D31" s="86">
        <v>0.7</v>
      </c>
      <c r="E31" s="86">
        <v>1</v>
      </c>
      <c r="F31" s="86">
        <v>1.2</v>
      </c>
      <c r="G31" s="86">
        <v>0.7</v>
      </c>
      <c r="H31" s="86">
        <v>2.1</v>
      </c>
      <c r="I31" s="86">
        <v>1.2</v>
      </c>
      <c r="J31" s="86">
        <v>0</v>
      </c>
      <c r="K31" s="86" t="s">
        <v>746</v>
      </c>
      <c r="L31" s="86"/>
    </row>
    <row r="32" spans="1:12">
      <c r="A32" s="85"/>
      <c r="B32" s="84" t="s">
        <v>615</v>
      </c>
      <c r="C32" s="86">
        <v>0.3</v>
      </c>
      <c r="D32" s="86">
        <v>0.28000000000000003</v>
      </c>
      <c r="E32" s="86">
        <v>0.25</v>
      </c>
      <c r="F32" s="86">
        <v>0.23</v>
      </c>
      <c r="G32" s="86">
        <v>0.3</v>
      </c>
      <c r="H32" s="86">
        <v>0.4</v>
      </c>
      <c r="I32" s="86">
        <v>0.2</v>
      </c>
      <c r="J32" s="86">
        <v>0.3</v>
      </c>
      <c r="K32" s="86"/>
      <c r="L32" s="86" t="s">
        <v>706</v>
      </c>
    </row>
    <row r="33" spans="1:12">
      <c r="A33" s="85"/>
      <c r="B33" s="84" t="s">
        <v>614</v>
      </c>
      <c r="C33" s="86">
        <v>2000</v>
      </c>
      <c r="D33" s="86">
        <v>2000</v>
      </c>
      <c r="E33" s="86">
        <v>2000</v>
      </c>
      <c r="F33" s="86">
        <v>2000</v>
      </c>
      <c r="G33" s="86">
        <v>1000</v>
      </c>
      <c r="H33" s="86">
        <v>3000</v>
      </c>
      <c r="I33" s="86">
        <v>1000</v>
      </c>
      <c r="J33" s="86">
        <v>3000</v>
      </c>
      <c r="K33" s="86"/>
      <c r="L33" s="86" t="s">
        <v>706</v>
      </c>
    </row>
    <row r="34" spans="1:12">
      <c r="A34" s="85"/>
    </row>
    <row r="35" spans="1:12">
      <c r="A35" s="85"/>
    </row>
    <row r="36" spans="1:12">
      <c r="A36" s="85" t="s">
        <v>595</v>
      </c>
    </row>
    <row r="37" spans="1:12">
      <c r="A37" s="85"/>
      <c r="B37" s="84" t="s">
        <v>932</v>
      </c>
    </row>
    <row r="38" spans="1:12">
      <c r="A38" s="85"/>
      <c r="B38" s="84" t="s">
        <v>931</v>
      </c>
    </row>
    <row r="39" spans="1:12">
      <c r="A39" s="85"/>
      <c r="B39" s="84" t="s">
        <v>930</v>
      </c>
    </row>
    <row r="40" spans="1:12">
      <c r="A40" s="85"/>
      <c r="B40" s="84" t="s">
        <v>929</v>
      </c>
    </row>
    <row r="41" spans="1:12">
      <c r="A41" s="85"/>
      <c r="B41" s="84" t="s">
        <v>928</v>
      </c>
    </row>
    <row r="42" spans="1:12">
      <c r="A42" s="85"/>
      <c r="B42" s="84" t="s">
        <v>927</v>
      </c>
    </row>
    <row r="43" spans="1:12">
      <c r="A43" s="85"/>
      <c r="B43" s="84" t="s">
        <v>575</v>
      </c>
    </row>
    <row r="44" spans="1:12">
      <c r="A44" s="85"/>
      <c r="B44" s="84" t="s">
        <v>574</v>
      </c>
    </row>
    <row r="45" spans="1:12">
      <c r="A45" s="85"/>
    </row>
    <row r="46" spans="1:12">
      <c r="A46" s="85" t="s">
        <v>573</v>
      </c>
    </row>
    <row r="47" spans="1:12">
      <c r="A47" s="85"/>
      <c r="B47" s="84" t="s">
        <v>926</v>
      </c>
    </row>
    <row r="48" spans="1:12">
      <c r="A48" s="85"/>
      <c r="B48" s="84" t="s">
        <v>925</v>
      </c>
    </row>
    <row r="49" spans="1:2">
      <c r="A49" s="85"/>
      <c r="B49" s="84" t="s">
        <v>924</v>
      </c>
    </row>
    <row r="50" spans="1:2">
      <c r="A50" s="85"/>
    </row>
    <row r="51" spans="1:2">
      <c r="A51" s="85"/>
    </row>
    <row r="52" spans="1:2">
      <c r="A52" s="85"/>
    </row>
    <row r="53" spans="1:2">
      <c r="A53" s="85"/>
    </row>
    <row r="54" spans="1:2">
      <c r="A54" s="85"/>
    </row>
    <row r="55" spans="1:2">
      <c r="A55" s="85"/>
    </row>
    <row r="56" spans="1:2">
      <c r="A56" s="85"/>
    </row>
    <row r="57" spans="1:2">
      <c r="A57" s="85"/>
    </row>
    <row r="58" spans="1:2">
      <c r="A58" s="85"/>
    </row>
    <row r="59" spans="1:2">
      <c r="A59" s="85"/>
    </row>
    <row r="60" spans="1:2">
      <c r="A60" s="85"/>
    </row>
    <row r="61" spans="1:2">
      <c r="A61" s="85"/>
    </row>
    <row r="62" spans="1:2">
      <c r="A62" s="85"/>
    </row>
    <row r="63" spans="1:2">
      <c r="A63" s="85"/>
    </row>
    <row r="64" spans="1:2">
      <c r="A64" s="85"/>
    </row>
    <row r="65" spans="1:1">
      <c r="A65" s="85"/>
    </row>
    <row r="66" spans="1:1">
      <c r="A66" s="85"/>
    </row>
    <row r="67" spans="1:1">
      <c r="A67" s="85"/>
    </row>
    <row r="68" spans="1:1">
      <c r="A68" s="85"/>
    </row>
    <row r="69" spans="1:1">
      <c r="A69" s="85"/>
    </row>
    <row r="70" spans="1:1">
      <c r="A70" s="85"/>
    </row>
    <row r="71" spans="1:1">
      <c r="A71" s="85"/>
    </row>
    <row r="72" spans="1:1">
      <c r="A72" s="85"/>
    </row>
    <row r="73" spans="1:1">
      <c r="A73" s="85"/>
    </row>
    <row r="74" spans="1:1">
      <c r="A74" s="85"/>
    </row>
    <row r="75" spans="1:1">
      <c r="A75" s="85"/>
    </row>
    <row r="76" spans="1:1">
      <c r="A76" s="85"/>
    </row>
    <row r="77" spans="1:1">
      <c r="A77" s="85"/>
    </row>
    <row r="78" spans="1:1">
      <c r="A78" s="85"/>
    </row>
    <row r="79" spans="1:1">
      <c r="A79" s="85"/>
    </row>
    <row r="80" spans="1:1">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3">
      <c r="A1" s="91" t="s">
        <v>662</v>
      </c>
      <c r="B1" s="91"/>
      <c r="C1" s="159" t="s">
        <v>923</v>
      </c>
      <c r="D1" s="159"/>
      <c r="E1" s="159"/>
      <c r="F1" s="159"/>
      <c r="G1" s="159"/>
      <c r="H1" s="159"/>
      <c r="I1" s="159"/>
      <c r="J1" s="159"/>
      <c r="K1" s="159"/>
      <c r="L1" s="159"/>
      <c r="M1" s="159"/>
    </row>
    <row r="2" spans="1:13">
      <c r="A2" s="90" t="s">
        <v>660</v>
      </c>
      <c r="B2" s="90"/>
      <c r="C2" s="89">
        <v>2020</v>
      </c>
      <c r="D2" s="89">
        <v>2025</v>
      </c>
      <c r="E2" s="89">
        <v>2030</v>
      </c>
      <c r="F2" s="89">
        <v>2040</v>
      </c>
      <c r="G2" s="89">
        <v>2050</v>
      </c>
      <c r="H2" s="89">
        <v>2025</v>
      </c>
      <c r="I2" s="89">
        <v>2025</v>
      </c>
      <c r="J2" s="89">
        <v>2050</v>
      </c>
      <c r="K2" s="89">
        <v>2050</v>
      </c>
      <c r="L2" s="89" t="s">
        <v>659</v>
      </c>
      <c r="M2" s="89" t="s">
        <v>659</v>
      </c>
    </row>
    <row r="3" spans="1:13">
      <c r="A3" s="90" t="s">
        <v>658</v>
      </c>
      <c r="B3" s="90"/>
      <c r="C3" s="89" t="s">
        <v>657</v>
      </c>
      <c r="D3" s="89" t="s">
        <v>657</v>
      </c>
      <c r="E3" s="89" t="s">
        <v>657</v>
      </c>
      <c r="F3" s="89" t="s">
        <v>657</v>
      </c>
      <c r="G3" s="89" t="s">
        <v>657</v>
      </c>
      <c r="H3" s="89" t="s">
        <v>656</v>
      </c>
      <c r="I3" s="89" t="s">
        <v>655</v>
      </c>
      <c r="J3" s="89" t="s">
        <v>656</v>
      </c>
      <c r="K3" s="89" t="s">
        <v>655</v>
      </c>
      <c r="L3" s="89" t="s">
        <v>654</v>
      </c>
      <c r="M3" s="89" t="s">
        <v>653</v>
      </c>
    </row>
    <row r="4" spans="1:13">
      <c r="A4" s="90" t="s">
        <v>652</v>
      </c>
      <c r="B4" s="90" t="s">
        <v>651</v>
      </c>
      <c r="C4" s="89"/>
      <c r="D4" s="89"/>
      <c r="E4" s="89"/>
      <c r="F4" s="89"/>
      <c r="G4" s="89"/>
      <c r="H4" s="89"/>
      <c r="I4" s="89"/>
      <c r="J4" s="89"/>
      <c r="K4" s="89"/>
      <c r="L4" s="89"/>
      <c r="M4" s="89"/>
    </row>
    <row r="5" spans="1:13">
      <c r="A5" s="85" t="s">
        <v>650</v>
      </c>
      <c r="C5" s="86"/>
      <c r="D5" s="86"/>
      <c r="E5" s="86"/>
      <c r="F5" s="86"/>
      <c r="G5" s="86"/>
      <c r="H5" s="86"/>
      <c r="I5" s="86"/>
      <c r="J5" s="86"/>
      <c r="K5" s="86"/>
      <c r="L5" s="86"/>
      <c r="M5" s="86"/>
    </row>
    <row r="6" spans="1:13">
      <c r="A6" s="85"/>
      <c r="B6" s="84" t="s">
        <v>717</v>
      </c>
      <c r="C6" s="86">
        <v>10</v>
      </c>
      <c r="D6" s="86">
        <v>10</v>
      </c>
      <c r="E6" s="86">
        <v>10</v>
      </c>
      <c r="F6" s="86">
        <v>10</v>
      </c>
      <c r="G6" s="86">
        <v>10</v>
      </c>
      <c r="H6" s="86">
        <v>5</v>
      </c>
      <c r="I6" s="86">
        <v>20</v>
      </c>
      <c r="J6" s="86">
        <v>5</v>
      </c>
      <c r="K6" s="86">
        <v>20</v>
      </c>
      <c r="L6" s="86"/>
      <c r="M6" s="86"/>
    </row>
    <row r="7" spans="1:13">
      <c r="A7" s="88"/>
      <c r="B7" s="88" t="s">
        <v>649</v>
      </c>
      <c r="C7" s="87">
        <v>5.0999999999999996</v>
      </c>
      <c r="D7" s="87">
        <v>5.2</v>
      </c>
      <c r="E7" s="87">
        <v>5.3</v>
      </c>
      <c r="F7" s="87">
        <v>5.4</v>
      </c>
      <c r="G7" s="87">
        <v>5.5</v>
      </c>
      <c r="H7" s="87">
        <v>5</v>
      </c>
      <c r="I7" s="87">
        <v>5.3</v>
      </c>
      <c r="J7" s="87">
        <v>5.0999999999999996</v>
      </c>
      <c r="K7" s="87">
        <v>5.7</v>
      </c>
      <c r="L7" s="86" t="s">
        <v>922</v>
      </c>
      <c r="M7" s="86" t="s">
        <v>890</v>
      </c>
    </row>
    <row r="8" spans="1:13">
      <c r="A8" s="88"/>
      <c r="B8" s="88" t="s">
        <v>748</v>
      </c>
      <c r="C8" s="87">
        <v>5</v>
      </c>
      <c r="D8" s="87">
        <v>5.0999999999999996</v>
      </c>
      <c r="E8" s="87">
        <v>5.2</v>
      </c>
      <c r="F8" s="87">
        <v>5.3</v>
      </c>
      <c r="G8" s="87">
        <v>5.4</v>
      </c>
      <c r="H8" s="87">
        <v>4.9000000000000004</v>
      </c>
      <c r="I8" s="87">
        <v>5.2</v>
      </c>
      <c r="J8" s="87">
        <v>5</v>
      </c>
      <c r="K8" s="87">
        <v>5.6</v>
      </c>
      <c r="L8" s="86" t="s">
        <v>901</v>
      </c>
      <c r="M8" s="86" t="s">
        <v>890</v>
      </c>
    </row>
    <row r="9" spans="1:13">
      <c r="A9" s="88"/>
      <c r="B9" s="88" t="s">
        <v>647</v>
      </c>
      <c r="C9" s="87">
        <v>0.01</v>
      </c>
      <c r="D9" s="87">
        <v>0.01</v>
      </c>
      <c r="E9" s="87">
        <v>0.01</v>
      </c>
      <c r="F9" s="87">
        <v>0.01</v>
      </c>
      <c r="G9" s="87">
        <v>0.01</v>
      </c>
      <c r="H9" s="87">
        <v>0.01</v>
      </c>
      <c r="I9" s="87">
        <v>0.01</v>
      </c>
      <c r="J9" s="87">
        <v>0.01</v>
      </c>
      <c r="K9" s="87">
        <v>0.01</v>
      </c>
      <c r="L9" s="86" t="s">
        <v>710</v>
      </c>
      <c r="M9" s="86" t="s">
        <v>890</v>
      </c>
    </row>
    <row r="10" spans="1:13">
      <c r="A10" s="88"/>
      <c r="B10" s="88" t="s">
        <v>646</v>
      </c>
      <c r="C10" s="87">
        <v>0</v>
      </c>
      <c r="D10" s="87">
        <v>0</v>
      </c>
      <c r="E10" s="87">
        <v>0</v>
      </c>
      <c r="F10" s="87">
        <v>0</v>
      </c>
      <c r="G10" s="87">
        <v>0</v>
      </c>
      <c r="H10" s="87">
        <v>0</v>
      </c>
      <c r="I10" s="87">
        <v>0.05</v>
      </c>
      <c r="J10" s="87">
        <v>0</v>
      </c>
      <c r="K10" s="87">
        <v>0.05</v>
      </c>
      <c r="L10" s="86"/>
      <c r="M10" s="86" t="s">
        <v>890</v>
      </c>
    </row>
    <row r="11" spans="1:13">
      <c r="A11" s="85"/>
      <c r="B11" s="84" t="s">
        <v>712</v>
      </c>
      <c r="C11" s="86">
        <v>1</v>
      </c>
      <c r="D11" s="86">
        <v>1</v>
      </c>
      <c r="E11" s="86">
        <v>1</v>
      </c>
      <c r="F11" s="86">
        <v>1</v>
      </c>
      <c r="G11" s="86">
        <v>1</v>
      </c>
      <c r="H11" s="86">
        <v>0.5</v>
      </c>
      <c r="I11" s="86">
        <v>2</v>
      </c>
      <c r="J11" s="86">
        <v>0.5</v>
      </c>
      <c r="K11" s="86">
        <v>2</v>
      </c>
      <c r="L11" s="86"/>
      <c r="M11" s="86" t="s">
        <v>890</v>
      </c>
    </row>
    <row r="12" spans="1:13">
      <c r="A12" s="85"/>
      <c r="B12" s="84" t="s">
        <v>644</v>
      </c>
      <c r="C12" s="86">
        <v>25</v>
      </c>
      <c r="D12" s="86">
        <v>25</v>
      </c>
      <c r="E12" s="86">
        <v>25</v>
      </c>
      <c r="F12" s="86">
        <v>25</v>
      </c>
      <c r="G12" s="86">
        <v>25</v>
      </c>
      <c r="H12" s="86">
        <v>15</v>
      </c>
      <c r="I12" s="86">
        <v>40</v>
      </c>
      <c r="J12" s="86">
        <v>15</v>
      </c>
      <c r="K12" s="86">
        <v>40</v>
      </c>
      <c r="L12" s="86"/>
      <c r="M12" s="86" t="s">
        <v>899</v>
      </c>
    </row>
    <row r="13" spans="1:13">
      <c r="A13" s="85"/>
      <c r="B13" s="84" t="s">
        <v>641</v>
      </c>
      <c r="C13" s="86">
        <v>0.5</v>
      </c>
      <c r="D13" s="86">
        <v>0.5</v>
      </c>
      <c r="E13" s="86">
        <v>0.5</v>
      </c>
      <c r="F13" s="86">
        <v>0.5</v>
      </c>
      <c r="G13" s="86">
        <v>0.5</v>
      </c>
      <c r="H13" s="86">
        <v>0.3</v>
      </c>
      <c r="I13" s="86">
        <v>1</v>
      </c>
      <c r="J13" s="86">
        <v>0.3</v>
      </c>
      <c r="K13" s="86">
        <v>1</v>
      </c>
      <c r="L13" s="86" t="s">
        <v>921</v>
      </c>
      <c r="M13" s="86" t="s">
        <v>894</v>
      </c>
    </row>
    <row r="14" spans="1:13">
      <c r="A14" s="85"/>
      <c r="B14" s="84" t="s">
        <v>711</v>
      </c>
      <c r="C14" s="86">
        <v>0.03</v>
      </c>
      <c r="D14" s="86">
        <v>0.03</v>
      </c>
      <c r="E14" s="86">
        <v>0.03</v>
      </c>
      <c r="F14" s="86">
        <v>0.03</v>
      </c>
      <c r="G14" s="86">
        <v>0.03</v>
      </c>
      <c r="H14" s="86">
        <v>0.02</v>
      </c>
      <c r="I14" s="86">
        <v>0.06</v>
      </c>
      <c r="J14" s="86">
        <v>0.02</v>
      </c>
      <c r="K14" s="86">
        <v>0.06</v>
      </c>
      <c r="L14" s="86"/>
      <c r="M14" s="86" t="s">
        <v>898</v>
      </c>
    </row>
    <row r="15" spans="1:13">
      <c r="A15" s="85" t="s">
        <v>638</v>
      </c>
      <c r="C15" s="86"/>
      <c r="D15" s="86"/>
      <c r="E15" s="86"/>
      <c r="F15" s="86"/>
      <c r="G15" s="86"/>
      <c r="H15" s="86"/>
      <c r="I15" s="86"/>
      <c r="J15" s="86"/>
      <c r="K15" s="86"/>
      <c r="L15" s="86"/>
      <c r="M15" s="86"/>
    </row>
    <row r="16" spans="1:13">
      <c r="A16" s="88"/>
      <c r="B16" s="88" t="s">
        <v>637</v>
      </c>
      <c r="C16" s="87">
        <v>0.05</v>
      </c>
      <c r="D16" s="87">
        <v>0.05</v>
      </c>
      <c r="E16" s="87">
        <v>0.05</v>
      </c>
      <c r="F16" s="87">
        <v>0.05</v>
      </c>
      <c r="G16" s="87">
        <v>0.05</v>
      </c>
      <c r="H16" s="87">
        <v>0.05</v>
      </c>
      <c r="I16" s="87">
        <v>0.5</v>
      </c>
      <c r="J16" s="87">
        <v>0.05</v>
      </c>
      <c r="K16" s="87">
        <v>0.5</v>
      </c>
      <c r="L16" s="86" t="s">
        <v>778</v>
      </c>
      <c r="M16" s="86" t="s">
        <v>896</v>
      </c>
    </row>
    <row r="17" spans="1:13">
      <c r="A17" s="88"/>
      <c r="B17" s="88" t="s">
        <v>636</v>
      </c>
      <c r="C17" s="87">
        <v>0.1</v>
      </c>
      <c r="D17" s="87">
        <v>0.1</v>
      </c>
      <c r="E17" s="87">
        <v>0.1</v>
      </c>
      <c r="F17" s="87">
        <v>0.1</v>
      </c>
      <c r="G17" s="87">
        <v>0.1</v>
      </c>
      <c r="H17" s="87">
        <v>0.1</v>
      </c>
      <c r="I17" s="87">
        <v>1</v>
      </c>
      <c r="J17" s="87">
        <v>0.1</v>
      </c>
      <c r="K17" s="87">
        <v>1</v>
      </c>
      <c r="L17" s="86" t="s">
        <v>778</v>
      </c>
      <c r="M17" s="86" t="s">
        <v>896</v>
      </c>
    </row>
    <row r="18" spans="1:13">
      <c r="A18" s="88"/>
      <c r="B18" s="88" t="s">
        <v>635</v>
      </c>
      <c r="C18" s="87">
        <v>0.25</v>
      </c>
      <c r="D18" s="87">
        <v>0.25</v>
      </c>
      <c r="E18" s="87">
        <v>0.25</v>
      </c>
      <c r="F18" s="87">
        <v>0.25</v>
      </c>
      <c r="G18" s="87">
        <v>0.25</v>
      </c>
      <c r="H18" s="87">
        <v>0.1</v>
      </c>
      <c r="I18" s="87">
        <v>0.5</v>
      </c>
      <c r="J18" s="87">
        <v>0.1</v>
      </c>
      <c r="K18" s="87">
        <v>0.5</v>
      </c>
      <c r="L18" s="86" t="s">
        <v>920</v>
      </c>
      <c r="M18" s="86" t="s">
        <v>896</v>
      </c>
    </row>
    <row r="19" spans="1:13">
      <c r="A19" s="85"/>
      <c r="B19" s="84" t="s">
        <v>633</v>
      </c>
      <c r="C19" s="86">
        <v>0.1</v>
      </c>
      <c r="D19" s="86">
        <v>0.1</v>
      </c>
      <c r="E19" s="86">
        <v>0.1</v>
      </c>
      <c r="F19" s="86">
        <v>0.1</v>
      </c>
      <c r="G19" s="86">
        <v>0.1</v>
      </c>
      <c r="H19" s="86">
        <v>0.1</v>
      </c>
      <c r="I19" s="86">
        <v>0.2</v>
      </c>
      <c r="J19" s="86">
        <v>0.1</v>
      </c>
      <c r="K19" s="86">
        <v>0.2</v>
      </c>
      <c r="L19" s="86" t="s">
        <v>778</v>
      </c>
      <c r="M19" s="86" t="s">
        <v>894</v>
      </c>
    </row>
    <row r="20" spans="1:13">
      <c r="A20" s="85"/>
      <c r="B20" s="84" t="s">
        <v>632</v>
      </c>
      <c r="C20" s="86">
        <v>1</v>
      </c>
      <c r="D20" s="86">
        <v>1</v>
      </c>
      <c r="E20" s="86">
        <v>1</v>
      </c>
      <c r="F20" s="86">
        <v>1</v>
      </c>
      <c r="G20" s="86">
        <v>1</v>
      </c>
      <c r="H20" s="86">
        <v>0.2</v>
      </c>
      <c r="I20" s="86">
        <v>1</v>
      </c>
      <c r="J20" s="86">
        <v>0.2</v>
      </c>
      <c r="K20" s="86">
        <v>1</v>
      </c>
      <c r="L20" s="86" t="s">
        <v>919</v>
      </c>
      <c r="M20" s="86" t="s">
        <v>894</v>
      </c>
    </row>
    <row r="21" spans="1:13">
      <c r="A21" s="85" t="s">
        <v>631</v>
      </c>
      <c r="C21" s="86"/>
      <c r="D21" s="86"/>
      <c r="E21" s="86"/>
      <c r="F21" s="86"/>
      <c r="G21" s="86"/>
      <c r="H21" s="86"/>
      <c r="I21" s="86"/>
      <c r="J21" s="86"/>
      <c r="K21" s="86"/>
      <c r="L21" s="86"/>
      <c r="M21" s="86"/>
    </row>
    <row r="22" spans="1:13">
      <c r="A22" s="88"/>
      <c r="B22" s="88" t="s">
        <v>705</v>
      </c>
      <c r="C22" s="87"/>
      <c r="D22" s="87"/>
      <c r="E22" s="87"/>
      <c r="F22" s="87"/>
      <c r="G22" s="87"/>
      <c r="H22" s="87"/>
      <c r="I22" s="87"/>
      <c r="J22" s="87"/>
      <c r="K22" s="87"/>
      <c r="L22" s="86"/>
      <c r="M22" s="86"/>
    </row>
    <row r="23" spans="1:13">
      <c r="A23" s="85"/>
      <c r="B23" s="84" t="s">
        <v>629</v>
      </c>
      <c r="C23" s="86"/>
      <c r="D23" s="86"/>
      <c r="E23" s="86"/>
      <c r="F23" s="86"/>
      <c r="G23" s="86"/>
      <c r="H23" s="86"/>
      <c r="I23" s="86"/>
      <c r="J23" s="86"/>
      <c r="K23" s="86"/>
      <c r="L23" s="86"/>
      <c r="M23" s="86"/>
    </row>
    <row r="24" spans="1:13">
      <c r="A24" s="85"/>
      <c r="B24" s="84" t="s">
        <v>628</v>
      </c>
      <c r="C24" s="86"/>
      <c r="D24" s="86"/>
      <c r="E24" s="86"/>
      <c r="F24" s="86"/>
      <c r="G24" s="86"/>
      <c r="H24" s="86"/>
      <c r="I24" s="86"/>
      <c r="J24" s="86"/>
      <c r="K24" s="86"/>
      <c r="L24" s="86"/>
      <c r="M24" s="86"/>
    </row>
    <row r="25" spans="1:13">
      <c r="A25" s="85"/>
      <c r="B25" s="84" t="s">
        <v>627</v>
      </c>
      <c r="C25" s="86"/>
      <c r="D25" s="86"/>
      <c r="E25" s="86"/>
      <c r="F25" s="86"/>
      <c r="G25" s="86"/>
      <c r="H25" s="86"/>
      <c r="I25" s="86"/>
      <c r="J25" s="86"/>
      <c r="K25" s="86"/>
      <c r="L25" s="86"/>
      <c r="M25" s="86"/>
    </row>
    <row r="26" spans="1:13">
      <c r="A26" s="85"/>
      <c r="B26" s="84" t="s">
        <v>704</v>
      </c>
      <c r="C26" s="86"/>
      <c r="D26" s="86"/>
      <c r="E26" s="86"/>
      <c r="F26" s="86"/>
      <c r="G26" s="86"/>
      <c r="H26" s="86"/>
      <c r="I26" s="86"/>
      <c r="J26" s="86"/>
      <c r="K26" s="86"/>
      <c r="L26" s="86"/>
      <c r="M26" s="86"/>
    </row>
    <row r="27" spans="1:13">
      <c r="A27" s="85" t="s">
        <v>626</v>
      </c>
      <c r="C27" s="86"/>
      <c r="D27" s="86"/>
      <c r="E27" s="86"/>
      <c r="F27" s="86"/>
      <c r="G27" s="86"/>
      <c r="H27" s="86"/>
      <c r="I27" s="86"/>
      <c r="J27" s="86"/>
      <c r="K27" s="86"/>
      <c r="L27" s="86"/>
      <c r="M27" s="86"/>
    </row>
    <row r="28" spans="1:13">
      <c r="A28" s="85"/>
      <c r="B28" s="84" t="s">
        <v>625</v>
      </c>
      <c r="C28" s="86">
        <v>0.67</v>
      </c>
      <c r="D28" s="86">
        <v>0.67</v>
      </c>
      <c r="E28" s="86">
        <v>0.56999999999999995</v>
      </c>
      <c r="F28" s="86">
        <v>0.56999999999999995</v>
      </c>
      <c r="G28" s="86">
        <v>0.56999999999999995</v>
      </c>
      <c r="H28" s="86">
        <v>0.48</v>
      </c>
      <c r="I28" s="86">
        <v>0.95</v>
      </c>
      <c r="J28" s="86">
        <v>0.48</v>
      </c>
      <c r="K28" s="86">
        <v>0.95</v>
      </c>
      <c r="L28" s="86" t="s">
        <v>918</v>
      </c>
      <c r="M28" s="86" t="s">
        <v>890</v>
      </c>
    </row>
    <row r="29" spans="1:13">
      <c r="A29" s="85"/>
      <c r="B29" s="84" t="s">
        <v>622</v>
      </c>
      <c r="C29" s="86">
        <v>0.53</v>
      </c>
      <c r="D29" s="86">
        <v>0.53</v>
      </c>
      <c r="E29" s="86">
        <v>0.46</v>
      </c>
      <c r="F29" s="86">
        <v>0.46</v>
      </c>
      <c r="G29" s="86">
        <v>0.46</v>
      </c>
      <c r="H29" s="86">
        <v>0.38</v>
      </c>
      <c r="I29" s="86">
        <v>0.76</v>
      </c>
      <c r="J29" s="86">
        <v>0.38</v>
      </c>
      <c r="K29" s="86">
        <v>0.76</v>
      </c>
      <c r="L29" s="86" t="s">
        <v>597</v>
      </c>
      <c r="M29" s="86" t="s">
        <v>890</v>
      </c>
    </row>
    <row r="30" spans="1:13">
      <c r="A30" s="85"/>
      <c r="B30" s="84" t="s">
        <v>892</v>
      </c>
      <c r="C30" s="86">
        <v>0.01</v>
      </c>
      <c r="D30" s="86">
        <v>0.01</v>
      </c>
      <c r="E30" s="86">
        <v>0.01</v>
      </c>
      <c r="F30" s="86">
        <v>0.01</v>
      </c>
      <c r="G30" s="86">
        <v>0.01</v>
      </c>
      <c r="H30" s="86">
        <v>0.01</v>
      </c>
      <c r="I30" s="86">
        <v>0.1</v>
      </c>
      <c r="J30" s="86">
        <v>0.01</v>
      </c>
      <c r="K30" s="86">
        <v>0.1</v>
      </c>
      <c r="L30" s="86" t="s">
        <v>639</v>
      </c>
      <c r="M30" s="86" t="s">
        <v>890</v>
      </c>
    </row>
    <row r="31" spans="1:13">
      <c r="A31" s="85"/>
      <c r="B31" s="84" t="s">
        <v>621</v>
      </c>
      <c r="C31" s="86">
        <v>0.12</v>
      </c>
      <c r="D31" s="86">
        <v>0.12</v>
      </c>
      <c r="E31" s="86">
        <v>0.1</v>
      </c>
      <c r="F31" s="86">
        <v>0.1</v>
      </c>
      <c r="G31" s="86">
        <v>0.1</v>
      </c>
      <c r="H31" s="86">
        <v>0.09</v>
      </c>
      <c r="I31" s="86">
        <v>0.1</v>
      </c>
      <c r="J31" s="86">
        <v>0.09</v>
      </c>
      <c r="K31" s="86">
        <v>0.1</v>
      </c>
      <c r="L31" s="86" t="s">
        <v>597</v>
      </c>
      <c r="M31" s="86" t="s">
        <v>890</v>
      </c>
    </row>
    <row r="32" spans="1:13">
      <c r="A32" s="85"/>
      <c r="B32" s="84" t="s">
        <v>618</v>
      </c>
      <c r="C32" s="86">
        <v>1.69</v>
      </c>
      <c r="D32" s="86">
        <v>1.69</v>
      </c>
      <c r="E32" s="86">
        <v>2.0099999999999998</v>
      </c>
      <c r="F32" s="86">
        <v>2.09</v>
      </c>
      <c r="G32" s="86">
        <v>1.69</v>
      </c>
      <c r="H32" s="86">
        <v>1.19</v>
      </c>
      <c r="I32" s="86">
        <v>2.19</v>
      </c>
      <c r="J32" s="86">
        <v>1.69</v>
      </c>
      <c r="K32" s="86">
        <v>2.67</v>
      </c>
      <c r="L32" s="86"/>
      <c r="M32" s="86" t="s">
        <v>890</v>
      </c>
    </row>
    <row r="33" spans="1:13">
      <c r="A33" s="85"/>
      <c r="B33" s="84" t="s">
        <v>617</v>
      </c>
      <c r="C33" s="86">
        <v>0</v>
      </c>
      <c r="D33" s="86">
        <v>0</v>
      </c>
      <c r="E33" s="86">
        <v>0</v>
      </c>
      <c r="F33" s="86">
        <v>0</v>
      </c>
      <c r="G33" s="86">
        <v>0</v>
      </c>
      <c r="H33" s="86">
        <v>0</v>
      </c>
      <c r="I33" s="86">
        <v>0</v>
      </c>
      <c r="J33" s="86">
        <v>0</v>
      </c>
      <c r="K33" s="86">
        <v>0</v>
      </c>
      <c r="L33" s="86" t="s">
        <v>611</v>
      </c>
      <c r="M33" s="86" t="s">
        <v>890</v>
      </c>
    </row>
    <row r="34" spans="1:13">
      <c r="A34" s="85"/>
      <c r="B34" s="84" t="s">
        <v>615</v>
      </c>
      <c r="C34" s="86">
        <v>1.69</v>
      </c>
      <c r="D34" s="86">
        <v>1.69</v>
      </c>
      <c r="E34" s="86">
        <v>2.0099999999999998</v>
      </c>
      <c r="F34" s="86">
        <v>2.09</v>
      </c>
      <c r="G34" s="86">
        <v>1.69</v>
      </c>
      <c r="H34" s="86">
        <v>1.19</v>
      </c>
      <c r="I34" s="86">
        <v>2.19</v>
      </c>
      <c r="J34" s="86">
        <v>1.69</v>
      </c>
      <c r="K34" s="86">
        <v>2.67</v>
      </c>
      <c r="L34" s="86" t="s">
        <v>601</v>
      </c>
      <c r="M34" s="86" t="s">
        <v>890</v>
      </c>
    </row>
    <row r="35" spans="1:13">
      <c r="A35" s="85"/>
      <c r="B35" s="84" t="s">
        <v>614</v>
      </c>
      <c r="C35" s="86">
        <v>2000</v>
      </c>
      <c r="D35" s="86">
        <v>2000</v>
      </c>
      <c r="E35" s="86">
        <v>2000</v>
      </c>
      <c r="F35" s="86">
        <v>2000</v>
      </c>
      <c r="G35" s="86">
        <v>2000</v>
      </c>
      <c r="H35" s="86">
        <v>1000</v>
      </c>
      <c r="I35" s="86">
        <v>3000</v>
      </c>
      <c r="J35" s="86">
        <v>1000</v>
      </c>
      <c r="K35" s="86">
        <v>5000</v>
      </c>
      <c r="L35" s="86" t="s">
        <v>601</v>
      </c>
      <c r="M35" s="86" t="s">
        <v>890</v>
      </c>
    </row>
    <row r="36" spans="1:13">
      <c r="A36" s="85"/>
      <c r="B36" s="84" t="s">
        <v>889</v>
      </c>
      <c r="C36" s="86">
        <v>10</v>
      </c>
      <c r="D36" s="86">
        <v>10</v>
      </c>
      <c r="E36" s="86">
        <v>10</v>
      </c>
      <c r="F36" s="86">
        <v>10</v>
      </c>
      <c r="G36" s="86">
        <v>10</v>
      </c>
      <c r="H36" s="86">
        <v>5</v>
      </c>
      <c r="I36" s="86">
        <v>20</v>
      </c>
      <c r="J36" s="86">
        <v>2</v>
      </c>
      <c r="K36" s="86">
        <v>20</v>
      </c>
      <c r="L36" s="86" t="s">
        <v>846</v>
      </c>
      <c r="M36" s="86" t="s">
        <v>888</v>
      </c>
    </row>
    <row r="37" spans="1:13">
      <c r="A37" s="85"/>
    </row>
    <row r="38" spans="1:13">
      <c r="A38" s="85"/>
    </row>
    <row r="39" spans="1:13">
      <c r="A39" s="85" t="s">
        <v>595</v>
      </c>
    </row>
    <row r="40" spans="1:13">
      <c r="A40" s="85"/>
      <c r="B40" s="84" t="s">
        <v>917</v>
      </c>
    </row>
    <row r="41" spans="1:13">
      <c r="A41" s="85"/>
      <c r="B41" s="84" t="s">
        <v>886</v>
      </c>
    </row>
    <row r="42" spans="1:13">
      <c r="A42" s="85"/>
      <c r="B42" s="84" t="s">
        <v>916</v>
      </c>
    </row>
    <row r="43" spans="1:13">
      <c r="A43" s="85"/>
      <c r="B43" s="84" t="s">
        <v>915</v>
      </c>
    </row>
    <row r="44" spans="1:13">
      <c r="A44" s="85"/>
      <c r="B44" s="84" t="s">
        <v>914</v>
      </c>
    </row>
    <row r="45" spans="1:13">
      <c r="A45" s="85"/>
      <c r="B45" s="84" t="s">
        <v>913</v>
      </c>
    </row>
    <row r="46" spans="1:13">
      <c r="A46" s="85"/>
      <c r="B46" s="84" t="s">
        <v>912</v>
      </c>
    </row>
    <row r="47" spans="1:13">
      <c r="A47" s="85"/>
      <c r="B47" s="84" t="s">
        <v>911</v>
      </c>
    </row>
    <row r="48" spans="1:13">
      <c r="A48" s="85"/>
      <c r="B48" s="84" t="s">
        <v>910</v>
      </c>
    </row>
    <row r="49" spans="1:2">
      <c r="A49" s="85"/>
      <c r="B49" s="84" t="s">
        <v>909</v>
      </c>
    </row>
    <row r="50" spans="1:2">
      <c r="A50" s="85"/>
      <c r="B50" s="84" t="s">
        <v>908</v>
      </c>
    </row>
    <row r="51" spans="1:2">
      <c r="A51" s="85"/>
      <c r="B51" s="84" t="s">
        <v>907</v>
      </c>
    </row>
    <row r="52" spans="1:2">
      <c r="A52" s="85"/>
      <c r="B52" s="84" t="s">
        <v>906</v>
      </c>
    </row>
    <row r="53" spans="1:2">
      <c r="A53" s="85"/>
      <c r="B53" s="84" t="s">
        <v>905</v>
      </c>
    </row>
    <row r="54" spans="1:2">
      <c r="A54" s="85"/>
      <c r="B54" s="84" t="s">
        <v>904</v>
      </c>
    </row>
    <row r="55" spans="1:2">
      <c r="A55" s="85"/>
      <c r="B55" s="84" t="s">
        <v>903</v>
      </c>
    </row>
    <row r="56" spans="1:2">
      <c r="A56" s="85"/>
      <c r="B56" s="84" t="s">
        <v>575</v>
      </c>
    </row>
    <row r="57" spans="1:2">
      <c r="A57" s="85"/>
      <c r="B57" s="84" t="s">
        <v>574</v>
      </c>
    </row>
    <row r="58" spans="1:2">
      <c r="A58" s="85"/>
    </row>
    <row r="59" spans="1:2">
      <c r="A59" s="85" t="s">
        <v>573</v>
      </c>
    </row>
    <row r="60" spans="1:2">
      <c r="A60" s="85"/>
      <c r="B60" s="84" t="s">
        <v>869</v>
      </c>
    </row>
    <row r="61" spans="1:2">
      <c r="A61" s="85"/>
      <c r="B61" s="84" t="s">
        <v>868</v>
      </c>
    </row>
    <row r="62" spans="1:2">
      <c r="A62" s="85"/>
      <c r="B62" s="84" t="s">
        <v>867</v>
      </c>
    </row>
    <row r="63" spans="1:2">
      <c r="A63" s="85"/>
      <c r="B63" s="84" t="s">
        <v>866</v>
      </c>
    </row>
    <row r="64" spans="1:2">
      <c r="A64" s="85"/>
      <c r="B64" s="84" t="s">
        <v>865</v>
      </c>
    </row>
    <row r="65" spans="1:2">
      <c r="A65" s="85"/>
      <c r="B65" s="84" t="s">
        <v>864</v>
      </c>
    </row>
    <row r="66" spans="1:2">
      <c r="A66" s="85"/>
      <c r="B66" s="84" t="s">
        <v>863</v>
      </c>
    </row>
    <row r="67" spans="1:2">
      <c r="A67" s="85"/>
      <c r="B67" s="84" t="s">
        <v>862</v>
      </c>
    </row>
    <row r="68" spans="1:2">
      <c r="A68" s="85"/>
      <c r="B68" s="84" t="s">
        <v>861</v>
      </c>
    </row>
    <row r="69" spans="1:2">
      <c r="A69" s="85"/>
      <c r="B69" s="84" t="s">
        <v>860</v>
      </c>
    </row>
    <row r="70" spans="1:2">
      <c r="A70" s="85"/>
      <c r="B70" s="84" t="s">
        <v>859</v>
      </c>
    </row>
    <row r="71" spans="1:2">
      <c r="A71" s="85"/>
      <c r="B71" s="84" t="s">
        <v>858</v>
      </c>
    </row>
    <row r="72" spans="1:2">
      <c r="A72" s="85"/>
      <c r="B72" s="84" t="s">
        <v>857</v>
      </c>
    </row>
    <row r="73" spans="1:2">
      <c r="A73" s="85"/>
      <c r="B73" s="84" t="s">
        <v>856</v>
      </c>
    </row>
    <row r="74" spans="1:2">
      <c r="A74" s="85"/>
      <c r="B74" s="84" t="s">
        <v>855</v>
      </c>
    </row>
    <row r="75" spans="1:2">
      <c r="A75" s="85"/>
      <c r="B75" s="84" t="s">
        <v>854</v>
      </c>
    </row>
    <row r="76" spans="1:2">
      <c r="A76" s="85"/>
      <c r="B76" s="84" t="s">
        <v>853</v>
      </c>
    </row>
    <row r="77" spans="1:2">
      <c r="A77" s="85"/>
      <c r="B77" s="84" t="s">
        <v>852</v>
      </c>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786</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5"/>
      <c r="B6" s="84" t="s">
        <v>717</v>
      </c>
      <c r="C6" s="86">
        <v>103.43</v>
      </c>
      <c r="D6" s="86">
        <v>103.43</v>
      </c>
      <c r="E6" s="86">
        <v>103.43</v>
      </c>
      <c r="F6" s="86">
        <v>103.42</v>
      </c>
      <c r="G6" s="86">
        <v>80.92</v>
      </c>
      <c r="H6" s="86">
        <v>103.78</v>
      </c>
      <c r="I6" s="86">
        <v>79.47</v>
      </c>
      <c r="J6" s="86">
        <v>103.87</v>
      </c>
      <c r="K6" s="86" t="s">
        <v>597</v>
      </c>
      <c r="L6" s="86" t="s">
        <v>684</v>
      </c>
    </row>
    <row r="7" spans="1:12">
      <c r="A7" s="88"/>
      <c r="B7" s="88" t="s">
        <v>649</v>
      </c>
      <c r="C7" s="87">
        <v>1.1491739999999999</v>
      </c>
      <c r="D7" s="87">
        <v>1.1491739999999999</v>
      </c>
      <c r="E7" s="87">
        <v>1.1491739999999999</v>
      </c>
      <c r="F7" s="87">
        <v>1.1491579999999999</v>
      </c>
      <c r="G7" s="87">
        <v>0.89</v>
      </c>
      <c r="H7" s="87">
        <v>1.1599999999999999</v>
      </c>
      <c r="I7" s="87">
        <v>0.88</v>
      </c>
      <c r="J7" s="87">
        <v>1.1599999999999999</v>
      </c>
      <c r="K7" s="86" t="s">
        <v>779</v>
      </c>
      <c r="L7" s="86" t="s">
        <v>684</v>
      </c>
    </row>
    <row r="8" spans="1:12">
      <c r="A8" s="88"/>
      <c r="B8" s="88" t="s">
        <v>748</v>
      </c>
      <c r="C8" s="87">
        <v>1.1491739999999999</v>
      </c>
      <c r="D8" s="87">
        <v>1.1491739999999999</v>
      </c>
      <c r="E8" s="87">
        <v>1.1491739999999999</v>
      </c>
      <c r="F8" s="87">
        <v>1.1491579999999999</v>
      </c>
      <c r="G8" s="87">
        <v>0.89</v>
      </c>
      <c r="H8" s="87">
        <v>1.1599999999999999</v>
      </c>
      <c r="I8" s="87">
        <v>0.88</v>
      </c>
      <c r="J8" s="87">
        <v>1.1599999999999999</v>
      </c>
      <c r="K8" s="86" t="s">
        <v>779</v>
      </c>
      <c r="L8" s="86" t="s">
        <v>684</v>
      </c>
    </row>
    <row r="9" spans="1:12">
      <c r="A9" s="88"/>
      <c r="B9" s="88" t="s">
        <v>647</v>
      </c>
      <c r="C9" s="87">
        <v>2.2012E-2</v>
      </c>
      <c r="D9" s="87">
        <v>2.2012E-2</v>
      </c>
      <c r="E9" s="87">
        <v>2.2012E-2</v>
      </c>
      <c r="F9" s="87">
        <v>2.1998E-2</v>
      </c>
      <c r="G9" s="87">
        <v>2.0945999999999999E-2</v>
      </c>
      <c r="H9" s="87">
        <v>2.4556000000000001E-2</v>
      </c>
      <c r="I9" s="87">
        <v>1.7063999999999999E-2</v>
      </c>
      <c r="J9" s="87">
        <v>2.4518999999999999E-2</v>
      </c>
      <c r="K9" s="86" t="s">
        <v>703</v>
      </c>
      <c r="L9" s="86"/>
    </row>
    <row r="10" spans="1:12">
      <c r="A10" s="88"/>
      <c r="B10" s="88" t="s">
        <v>646</v>
      </c>
      <c r="C10" s="87">
        <v>0.03</v>
      </c>
      <c r="D10" s="87">
        <v>0.03</v>
      </c>
      <c r="E10" s="87">
        <v>0.03</v>
      </c>
      <c r="F10" s="87">
        <v>0.03</v>
      </c>
      <c r="G10" s="87">
        <v>0.03</v>
      </c>
      <c r="H10" s="87">
        <v>0.03</v>
      </c>
      <c r="I10" s="87">
        <v>0.03</v>
      </c>
      <c r="J10" s="87">
        <v>0.03</v>
      </c>
      <c r="K10" s="86"/>
      <c r="L10" s="86"/>
    </row>
    <row r="11" spans="1:12">
      <c r="A11" s="85"/>
      <c r="B11" s="84" t="s">
        <v>712</v>
      </c>
      <c r="C11" s="86">
        <v>2</v>
      </c>
      <c r="D11" s="86">
        <v>2</v>
      </c>
      <c r="E11" s="86">
        <v>2</v>
      </c>
      <c r="F11" s="86">
        <v>2</v>
      </c>
      <c r="G11" s="86">
        <v>1.7</v>
      </c>
      <c r="H11" s="86">
        <v>2.2999999999999998</v>
      </c>
      <c r="I11" s="86">
        <v>1.5</v>
      </c>
      <c r="J11" s="86">
        <v>2.5</v>
      </c>
      <c r="K11" s="86"/>
      <c r="L11" s="86"/>
    </row>
    <row r="12" spans="1:12">
      <c r="A12" s="85"/>
      <c r="B12" s="84" t="s">
        <v>644</v>
      </c>
      <c r="C12" s="86">
        <v>25</v>
      </c>
      <c r="D12" s="86">
        <v>25</v>
      </c>
      <c r="E12" s="86">
        <v>25</v>
      </c>
      <c r="F12" s="86">
        <v>25</v>
      </c>
      <c r="G12" s="86">
        <v>20</v>
      </c>
      <c r="H12" s="86">
        <v>35</v>
      </c>
      <c r="I12" s="86">
        <v>20</v>
      </c>
      <c r="J12" s="86">
        <v>35</v>
      </c>
      <c r="K12" s="86"/>
      <c r="L12" s="86" t="s">
        <v>684</v>
      </c>
    </row>
    <row r="13" spans="1:12">
      <c r="A13" s="85"/>
      <c r="B13" s="84" t="s">
        <v>641</v>
      </c>
      <c r="C13" s="86">
        <v>2.5</v>
      </c>
      <c r="D13" s="86">
        <v>2.5</v>
      </c>
      <c r="E13" s="86">
        <v>2.5</v>
      </c>
      <c r="F13" s="86">
        <v>2.5</v>
      </c>
      <c r="G13" s="86">
        <v>2</v>
      </c>
      <c r="H13" s="86">
        <v>3</v>
      </c>
      <c r="I13" s="86">
        <v>2</v>
      </c>
      <c r="J13" s="86">
        <v>3</v>
      </c>
      <c r="K13" s="86"/>
      <c r="L13" s="86" t="s">
        <v>684</v>
      </c>
    </row>
    <row r="14" spans="1:12">
      <c r="A14" s="85"/>
      <c r="B14" s="84" t="s">
        <v>711</v>
      </c>
      <c r="C14" s="86">
        <v>0.05</v>
      </c>
      <c r="D14" s="86">
        <v>0.05</v>
      </c>
      <c r="E14" s="86">
        <v>0.05</v>
      </c>
      <c r="F14" s="86">
        <v>0.05</v>
      </c>
      <c r="G14" s="86">
        <v>0.04</v>
      </c>
      <c r="H14" s="86">
        <v>0.06</v>
      </c>
      <c r="I14" s="86">
        <v>0.04</v>
      </c>
      <c r="J14" s="86">
        <v>0.06</v>
      </c>
      <c r="K14" s="86"/>
      <c r="L14" s="86"/>
    </row>
    <row r="15" spans="1:12">
      <c r="A15" s="85" t="s">
        <v>638</v>
      </c>
      <c r="C15" s="86"/>
      <c r="D15" s="86"/>
      <c r="E15" s="86"/>
      <c r="F15" s="86"/>
      <c r="G15" s="86"/>
      <c r="H15" s="86"/>
      <c r="I15" s="86"/>
      <c r="J15" s="86"/>
      <c r="K15" s="86"/>
      <c r="L15" s="86"/>
    </row>
    <row r="16" spans="1:12">
      <c r="A16" s="88"/>
      <c r="B16" s="88" t="s">
        <v>637</v>
      </c>
      <c r="C16" s="87"/>
      <c r="D16" s="87"/>
      <c r="E16" s="87"/>
      <c r="F16" s="87"/>
      <c r="G16" s="87"/>
      <c r="H16" s="87"/>
      <c r="I16" s="87"/>
      <c r="J16" s="87"/>
      <c r="K16" s="86"/>
      <c r="L16" s="86"/>
    </row>
    <row r="17" spans="1:12">
      <c r="A17" s="88"/>
      <c r="B17" s="88" t="s">
        <v>636</v>
      </c>
      <c r="C17" s="87">
        <v>0.1</v>
      </c>
      <c r="D17" s="87">
        <v>0.1</v>
      </c>
      <c r="E17" s="87">
        <v>0.1</v>
      </c>
      <c r="F17" s="87">
        <v>0.1</v>
      </c>
      <c r="G17" s="87">
        <v>0.1</v>
      </c>
      <c r="H17" s="87">
        <v>0.1</v>
      </c>
      <c r="I17" s="87">
        <v>0.1</v>
      </c>
      <c r="J17" s="87">
        <v>0.1</v>
      </c>
      <c r="K17" s="86" t="s">
        <v>746</v>
      </c>
      <c r="L17" s="86" t="s">
        <v>684</v>
      </c>
    </row>
    <row r="18" spans="1:12">
      <c r="A18" s="88"/>
      <c r="B18" s="88" t="s">
        <v>635</v>
      </c>
      <c r="C18" s="87">
        <v>0.4</v>
      </c>
      <c r="D18" s="87">
        <v>0.4</v>
      </c>
      <c r="E18" s="87">
        <v>0.4</v>
      </c>
      <c r="F18" s="87">
        <v>0.4</v>
      </c>
      <c r="G18" s="87">
        <v>0.4</v>
      </c>
      <c r="H18" s="87">
        <v>0.4</v>
      </c>
      <c r="I18" s="87">
        <v>0.4</v>
      </c>
      <c r="J18" s="87">
        <v>0.4</v>
      </c>
      <c r="K18" s="86"/>
      <c r="L18" s="86" t="s">
        <v>684</v>
      </c>
    </row>
    <row r="19" spans="1:12">
      <c r="A19" s="85"/>
      <c r="B19" s="84" t="s">
        <v>633</v>
      </c>
      <c r="C19" s="86">
        <v>2</v>
      </c>
      <c r="D19" s="86">
        <v>2</v>
      </c>
      <c r="E19" s="86">
        <v>2</v>
      </c>
      <c r="F19" s="86">
        <v>2</v>
      </c>
      <c r="G19" s="86">
        <v>2</v>
      </c>
      <c r="H19" s="86">
        <v>2</v>
      </c>
      <c r="I19" s="86">
        <v>2</v>
      </c>
      <c r="J19" s="86">
        <v>2</v>
      </c>
      <c r="K19" s="86" t="s">
        <v>708</v>
      </c>
      <c r="L19" s="86" t="s">
        <v>684</v>
      </c>
    </row>
    <row r="20" spans="1:12">
      <c r="A20" s="85"/>
      <c r="B20" s="84" t="s">
        <v>632</v>
      </c>
      <c r="C20" s="86">
        <v>8</v>
      </c>
      <c r="D20" s="86">
        <v>8</v>
      </c>
      <c r="E20" s="86">
        <v>8</v>
      </c>
      <c r="F20" s="86">
        <v>8</v>
      </c>
      <c r="G20" s="86">
        <v>8</v>
      </c>
      <c r="H20" s="86">
        <v>8</v>
      </c>
      <c r="I20" s="86">
        <v>8</v>
      </c>
      <c r="J20" s="86">
        <v>8</v>
      </c>
      <c r="K20" s="86"/>
      <c r="L20" s="86" t="s">
        <v>684</v>
      </c>
    </row>
    <row r="21" spans="1:12">
      <c r="A21" s="85" t="s">
        <v>631</v>
      </c>
      <c r="C21" s="86"/>
      <c r="D21" s="86"/>
      <c r="E21" s="86"/>
      <c r="F21" s="86"/>
      <c r="G21" s="86"/>
      <c r="H21" s="86"/>
      <c r="I21" s="86"/>
      <c r="J21" s="86"/>
      <c r="K21" s="86"/>
      <c r="L21" s="86"/>
    </row>
    <row r="22" spans="1:12">
      <c r="A22" s="88"/>
      <c r="B22" s="88" t="s">
        <v>705</v>
      </c>
      <c r="C22" s="87">
        <v>0.97970000000000002</v>
      </c>
      <c r="D22" s="87">
        <v>0.97970000000000002</v>
      </c>
      <c r="E22" s="87">
        <v>0.97970000000000002</v>
      </c>
      <c r="F22" s="87">
        <v>0.97970000000000002</v>
      </c>
      <c r="G22" s="87">
        <v>0.94925000000000004</v>
      </c>
      <c r="H22" s="87">
        <v>0.98985000000000001</v>
      </c>
      <c r="I22" s="87">
        <v>0.97970000000000002</v>
      </c>
      <c r="J22" s="87">
        <v>0.98985000000000001</v>
      </c>
      <c r="K22" s="86" t="s">
        <v>778</v>
      </c>
      <c r="L22" s="86" t="s">
        <v>684</v>
      </c>
    </row>
    <row r="23" spans="1:12">
      <c r="A23" s="85"/>
      <c r="B23" s="84" t="s">
        <v>629</v>
      </c>
      <c r="C23" s="86">
        <v>90</v>
      </c>
      <c r="D23" s="86">
        <v>60</v>
      </c>
      <c r="E23" s="86">
        <v>40</v>
      </c>
      <c r="F23" s="86">
        <v>20</v>
      </c>
      <c r="G23" s="86">
        <v>40</v>
      </c>
      <c r="H23" s="86">
        <v>60</v>
      </c>
      <c r="I23" s="86">
        <v>20</v>
      </c>
      <c r="J23" s="86">
        <v>40</v>
      </c>
      <c r="K23" s="86"/>
      <c r="L23" s="86" t="s">
        <v>742</v>
      </c>
    </row>
    <row r="24" spans="1:12">
      <c r="A24" s="85"/>
      <c r="B24" s="84" t="s">
        <v>628</v>
      </c>
      <c r="C24" s="86">
        <v>3</v>
      </c>
      <c r="D24" s="86">
        <v>2</v>
      </c>
      <c r="E24" s="86">
        <v>2</v>
      </c>
      <c r="F24" s="86">
        <v>1</v>
      </c>
      <c r="G24" s="86">
        <v>1</v>
      </c>
      <c r="H24" s="86">
        <v>3</v>
      </c>
      <c r="I24" s="86">
        <v>0</v>
      </c>
      <c r="J24" s="86">
        <v>3</v>
      </c>
      <c r="K24" s="86"/>
      <c r="L24" s="86" t="s">
        <v>706</v>
      </c>
    </row>
    <row r="25" spans="1:12">
      <c r="A25" s="85"/>
      <c r="B25" s="84" t="s">
        <v>627</v>
      </c>
      <c r="C25" s="86">
        <v>1</v>
      </c>
      <c r="D25" s="86">
        <v>1</v>
      </c>
      <c r="E25" s="86">
        <v>1</v>
      </c>
      <c r="F25" s="86">
        <v>0</v>
      </c>
      <c r="G25" s="86">
        <v>0</v>
      </c>
      <c r="H25" s="86">
        <v>1</v>
      </c>
      <c r="I25" s="86">
        <v>0</v>
      </c>
      <c r="J25" s="86">
        <v>1</v>
      </c>
      <c r="K25" s="86"/>
      <c r="L25" s="86" t="s">
        <v>706</v>
      </c>
    </row>
    <row r="26" spans="1:12">
      <c r="A26" s="85"/>
      <c r="B26" s="84" t="s">
        <v>704</v>
      </c>
      <c r="C26" s="86">
        <v>2</v>
      </c>
      <c r="D26" s="86">
        <v>0.3</v>
      </c>
      <c r="E26" s="86">
        <v>0.3</v>
      </c>
      <c r="F26" s="86">
        <v>0.3</v>
      </c>
      <c r="G26" s="86">
        <v>0.1</v>
      </c>
      <c r="H26" s="86">
        <v>2</v>
      </c>
      <c r="I26" s="86">
        <v>0.1</v>
      </c>
      <c r="J26" s="86">
        <v>1</v>
      </c>
      <c r="K26" s="86"/>
      <c r="L26" s="86" t="s">
        <v>706</v>
      </c>
    </row>
    <row r="27" spans="1:12">
      <c r="A27" s="85" t="s">
        <v>626</v>
      </c>
      <c r="C27" s="86"/>
      <c r="D27" s="86"/>
      <c r="E27" s="86"/>
      <c r="F27" s="86"/>
      <c r="G27" s="86"/>
      <c r="H27" s="86"/>
      <c r="I27" s="86"/>
      <c r="J27" s="86"/>
      <c r="K27" s="86"/>
      <c r="L27" s="86"/>
    </row>
    <row r="28" spans="1:12">
      <c r="A28" s="85"/>
      <c r="B28" s="84" t="s">
        <v>625</v>
      </c>
      <c r="C28" s="86">
        <v>0.45</v>
      </c>
      <c r="D28" s="86">
        <v>0.44</v>
      </c>
      <c r="E28" s="86">
        <v>0.42</v>
      </c>
      <c r="F28" s="86">
        <v>0.4</v>
      </c>
      <c r="G28" s="86">
        <v>0.38</v>
      </c>
      <c r="H28" s="86">
        <v>0.52</v>
      </c>
      <c r="I28" s="86">
        <v>0.31</v>
      </c>
      <c r="J28" s="86">
        <v>0.55000000000000004</v>
      </c>
      <c r="K28" s="86" t="s">
        <v>777</v>
      </c>
      <c r="L28" s="86"/>
    </row>
    <row r="29" spans="1:12">
      <c r="A29" s="85"/>
      <c r="B29" s="84" t="s">
        <v>622</v>
      </c>
      <c r="C29" s="86">
        <v>0.34</v>
      </c>
      <c r="D29" s="86">
        <v>0.33</v>
      </c>
      <c r="E29" s="86">
        <v>0.31</v>
      </c>
      <c r="F29" s="86">
        <v>0.31</v>
      </c>
      <c r="G29" s="86">
        <v>0.28999999999999998</v>
      </c>
      <c r="H29" s="86">
        <v>0.39</v>
      </c>
      <c r="I29" s="86">
        <v>0.24</v>
      </c>
      <c r="J29" s="86">
        <v>0.42</v>
      </c>
      <c r="K29" s="86" t="s">
        <v>777</v>
      </c>
      <c r="L29" s="86"/>
    </row>
    <row r="30" spans="1:12">
      <c r="A30" s="85"/>
      <c r="B30" s="84" t="s">
        <v>621</v>
      </c>
      <c r="C30" s="86">
        <v>0.11</v>
      </c>
      <c r="D30" s="86">
        <v>0.11</v>
      </c>
      <c r="E30" s="86">
        <v>0.1</v>
      </c>
      <c r="F30" s="86">
        <v>0.09</v>
      </c>
      <c r="G30" s="86">
        <v>0.09</v>
      </c>
      <c r="H30" s="86">
        <v>0.13</v>
      </c>
      <c r="I30" s="86">
        <v>0.08</v>
      </c>
      <c r="J30" s="86">
        <v>0.13</v>
      </c>
      <c r="K30" s="86" t="s">
        <v>777</v>
      </c>
      <c r="L30" s="86"/>
    </row>
    <row r="31" spans="1:12">
      <c r="A31" s="85"/>
      <c r="B31" s="84" t="s">
        <v>618</v>
      </c>
      <c r="C31" s="86">
        <v>2.57</v>
      </c>
      <c r="D31" s="86">
        <v>2.7</v>
      </c>
      <c r="E31" s="86">
        <v>3.41</v>
      </c>
      <c r="F31" s="86">
        <v>3.76</v>
      </c>
      <c r="G31" s="86">
        <v>2.3199999999999998</v>
      </c>
      <c r="H31" s="86">
        <v>3.67</v>
      </c>
      <c r="I31" s="86">
        <v>3.27</v>
      </c>
      <c r="J31" s="86">
        <v>5.26</v>
      </c>
      <c r="K31" s="86" t="s">
        <v>696</v>
      </c>
      <c r="L31" s="86"/>
    </row>
    <row r="32" spans="1:12">
      <c r="A32" s="85"/>
      <c r="B32" s="84" t="s">
        <v>617</v>
      </c>
      <c r="C32" s="86">
        <v>1.39</v>
      </c>
      <c r="D32" s="86">
        <v>1.52</v>
      </c>
      <c r="E32" s="86">
        <v>2.2200000000000002</v>
      </c>
      <c r="F32" s="86">
        <v>2.57</v>
      </c>
      <c r="G32" s="86">
        <v>1.5</v>
      </c>
      <c r="H32" s="86">
        <v>1.98</v>
      </c>
      <c r="I32" s="86">
        <v>2.5499999999999998</v>
      </c>
      <c r="J32" s="86">
        <v>3.41</v>
      </c>
      <c r="K32" s="86" t="s">
        <v>696</v>
      </c>
      <c r="L32" s="86"/>
    </row>
    <row r="33" spans="1:12">
      <c r="A33" s="85"/>
      <c r="B33" s="84" t="s">
        <v>615</v>
      </c>
      <c r="C33" s="86">
        <v>1.18</v>
      </c>
      <c r="D33" s="86">
        <v>1.18</v>
      </c>
      <c r="E33" s="86">
        <v>1.18</v>
      </c>
      <c r="F33" s="86">
        <v>1.18</v>
      </c>
      <c r="G33" s="86">
        <v>0.82</v>
      </c>
      <c r="H33" s="86">
        <v>1.7</v>
      </c>
      <c r="I33" s="86">
        <v>0.72</v>
      </c>
      <c r="J33" s="86">
        <v>1.86</v>
      </c>
      <c r="K33" s="86" t="s">
        <v>696</v>
      </c>
      <c r="L33" s="86"/>
    </row>
    <row r="34" spans="1:12">
      <c r="A34" s="85"/>
      <c r="B34" s="84" t="s">
        <v>614</v>
      </c>
      <c r="C34" s="86">
        <v>35200</v>
      </c>
      <c r="D34" s="86">
        <v>34600</v>
      </c>
      <c r="E34" s="86">
        <v>33300</v>
      </c>
      <c r="F34" s="86">
        <v>31400</v>
      </c>
      <c r="G34" s="86">
        <v>29500</v>
      </c>
      <c r="H34" s="86">
        <v>39900</v>
      </c>
      <c r="I34" s="86">
        <v>23600</v>
      </c>
      <c r="J34" s="86">
        <v>39900</v>
      </c>
      <c r="K34" s="86"/>
      <c r="L34" s="86"/>
    </row>
    <row r="35" spans="1:12">
      <c r="A35" s="85" t="s">
        <v>613</v>
      </c>
      <c r="C35" s="86"/>
      <c r="D35" s="86"/>
      <c r="E35" s="86"/>
      <c r="F35" s="86"/>
      <c r="G35" s="86"/>
      <c r="H35" s="86"/>
      <c r="I35" s="86"/>
      <c r="J35" s="86"/>
      <c r="K35" s="86"/>
      <c r="L35" s="86"/>
    </row>
    <row r="36" spans="1:12">
      <c r="A36" s="85"/>
      <c r="B36" s="84" t="s">
        <v>776</v>
      </c>
      <c r="C36" s="86">
        <v>0.52</v>
      </c>
      <c r="D36" s="86">
        <v>0.5</v>
      </c>
      <c r="E36" s="86">
        <v>0.48</v>
      </c>
      <c r="F36" s="86">
        <v>0.46</v>
      </c>
      <c r="G36" s="86">
        <v>0.44</v>
      </c>
      <c r="H36" s="86">
        <v>0.6</v>
      </c>
      <c r="I36" s="86">
        <v>0.36</v>
      </c>
      <c r="J36" s="86">
        <v>0.63</v>
      </c>
      <c r="K36" s="86" t="s">
        <v>601</v>
      </c>
      <c r="L36" s="86" t="s">
        <v>684</v>
      </c>
    </row>
    <row r="37" spans="1:12">
      <c r="A37" s="85"/>
      <c r="B37" s="84" t="s">
        <v>775</v>
      </c>
      <c r="C37" s="86">
        <v>0.39</v>
      </c>
      <c r="D37" s="86">
        <v>0.38</v>
      </c>
      <c r="E37" s="86">
        <v>0.36</v>
      </c>
      <c r="F37" s="86">
        <v>0.36</v>
      </c>
      <c r="G37" s="86">
        <v>0.33</v>
      </c>
      <c r="H37" s="86">
        <v>0.45</v>
      </c>
      <c r="I37" s="86">
        <v>0.27</v>
      </c>
      <c r="J37" s="86">
        <v>0.48</v>
      </c>
      <c r="K37" s="86" t="s">
        <v>601</v>
      </c>
      <c r="L37" s="86"/>
    </row>
    <row r="38" spans="1:12">
      <c r="A38" s="85"/>
      <c r="B38" s="84" t="s">
        <v>774</v>
      </c>
      <c r="C38" s="86">
        <v>0.13</v>
      </c>
      <c r="D38" s="86">
        <v>0.12</v>
      </c>
      <c r="E38" s="86">
        <v>0.12</v>
      </c>
      <c r="F38" s="86">
        <v>0.11</v>
      </c>
      <c r="G38" s="86">
        <v>0.11</v>
      </c>
      <c r="H38" s="86">
        <v>0.15</v>
      </c>
      <c r="I38" s="86">
        <v>0.09</v>
      </c>
      <c r="J38" s="86">
        <v>0.15</v>
      </c>
      <c r="K38" s="86" t="s">
        <v>601</v>
      </c>
      <c r="L38" s="86"/>
    </row>
    <row r="39" spans="1:12">
      <c r="A39" s="85"/>
      <c r="B39" s="84" t="s">
        <v>773</v>
      </c>
      <c r="C39" s="86">
        <v>2.95</v>
      </c>
      <c r="D39" s="86">
        <v>3.1</v>
      </c>
      <c r="E39" s="86">
        <v>3.91</v>
      </c>
      <c r="F39" s="86">
        <v>4.32</v>
      </c>
      <c r="G39" s="86">
        <v>2.68</v>
      </c>
      <c r="H39" s="86">
        <v>3.3</v>
      </c>
      <c r="I39" s="86">
        <v>3.77</v>
      </c>
      <c r="J39" s="86">
        <v>4.6500000000000004</v>
      </c>
      <c r="K39" s="86" t="s">
        <v>696</v>
      </c>
      <c r="L39" s="86"/>
    </row>
    <row r="40" spans="1:12">
      <c r="A40" s="85"/>
      <c r="B40" s="84" t="s">
        <v>772</v>
      </c>
      <c r="C40" s="86">
        <v>40500</v>
      </c>
      <c r="D40" s="86">
        <v>39700</v>
      </c>
      <c r="E40" s="86">
        <v>38200</v>
      </c>
      <c r="F40" s="86">
        <v>36100</v>
      </c>
      <c r="G40" s="86">
        <v>33900</v>
      </c>
      <c r="H40" s="86">
        <v>45900</v>
      </c>
      <c r="I40" s="86">
        <v>27200</v>
      </c>
      <c r="J40" s="86">
        <v>45800</v>
      </c>
      <c r="K40" s="86"/>
      <c r="L40" s="86"/>
    </row>
    <row r="41" spans="1:12">
      <c r="A41" s="85"/>
      <c r="B41" s="84" t="s">
        <v>771</v>
      </c>
      <c r="C41" s="86">
        <v>0.01</v>
      </c>
      <c r="D41" s="86">
        <v>0.01</v>
      </c>
      <c r="E41" s="86">
        <v>0.01</v>
      </c>
      <c r="F41" s="86">
        <v>0.01</v>
      </c>
      <c r="G41" s="86">
        <v>0.01</v>
      </c>
      <c r="H41" s="86">
        <v>0.02</v>
      </c>
      <c r="I41" s="86">
        <v>0.01</v>
      </c>
      <c r="J41" s="86">
        <v>0.02</v>
      </c>
      <c r="K41" s="86" t="s">
        <v>601</v>
      </c>
      <c r="L41" s="86"/>
    </row>
    <row r="42" spans="1:12">
      <c r="A42" s="85"/>
      <c r="B42" s="84" t="s">
        <v>770</v>
      </c>
      <c r="C42" s="86">
        <v>0.25</v>
      </c>
      <c r="D42" s="86">
        <v>0.25</v>
      </c>
      <c r="E42" s="86">
        <v>0.25</v>
      </c>
      <c r="F42" s="86">
        <v>0.25</v>
      </c>
      <c r="G42" s="86">
        <v>0</v>
      </c>
      <c r="H42" s="86">
        <v>0.25</v>
      </c>
      <c r="I42" s="86">
        <v>0</v>
      </c>
      <c r="J42" s="86">
        <v>0.25</v>
      </c>
      <c r="K42" s="86" t="s">
        <v>710</v>
      </c>
      <c r="L42" s="86"/>
    </row>
    <row r="43" spans="1:12">
      <c r="A43" s="85"/>
      <c r="B43" s="84" t="s">
        <v>769</v>
      </c>
      <c r="C43" s="86">
        <v>1</v>
      </c>
      <c r="D43" s="86">
        <v>1</v>
      </c>
      <c r="E43" s="86">
        <v>1</v>
      </c>
      <c r="F43" s="86">
        <v>1</v>
      </c>
      <c r="G43" s="86">
        <v>0</v>
      </c>
      <c r="H43" s="86">
        <v>1</v>
      </c>
      <c r="I43" s="86">
        <v>0</v>
      </c>
      <c r="J43" s="86">
        <v>1</v>
      </c>
      <c r="K43" s="86" t="s">
        <v>767</v>
      </c>
      <c r="L43" s="86"/>
    </row>
    <row r="44" spans="1:12">
      <c r="A44" s="85"/>
      <c r="B44" s="84" t="s">
        <v>768</v>
      </c>
      <c r="C44" s="86">
        <v>1</v>
      </c>
      <c r="D44" s="86">
        <v>1</v>
      </c>
      <c r="E44" s="86">
        <v>1</v>
      </c>
      <c r="F44" s="86">
        <v>1</v>
      </c>
      <c r="G44" s="86">
        <v>0</v>
      </c>
      <c r="H44" s="86">
        <v>1</v>
      </c>
      <c r="I44" s="86">
        <v>0</v>
      </c>
      <c r="J44" s="86">
        <v>1</v>
      </c>
      <c r="K44" s="86" t="s">
        <v>767</v>
      </c>
      <c r="L44" s="86"/>
    </row>
    <row r="45" spans="1:12">
      <c r="A45" s="88"/>
      <c r="B45" s="88" t="s">
        <v>766</v>
      </c>
      <c r="C45" s="87">
        <v>1.9432000000000001E-2</v>
      </c>
      <c r="D45" s="87">
        <v>1.9432000000000001E-2</v>
      </c>
      <c r="E45" s="87">
        <v>1.9432000000000001E-2</v>
      </c>
      <c r="F45" s="87">
        <v>1.9442000000000001E-2</v>
      </c>
      <c r="G45" s="87">
        <v>0.01</v>
      </c>
      <c r="H45" s="87">
        <v>0.26</v>
      </c>
      <c r="I45" s="87">
        <v>0.01</v>
      </c>
      <c r="J45" s="87">
        <v>0.28000000000000003</v>
      </c>
      <c r="K45" s="86" t="s">
        <v>710</v>
      </c>
      <c r="L45" s="86" t="s">
        <v>684</v>
      </c>
    </row>
    <row r="46" spans="1:12">
      <c r="A46" s="85"/>
    </row>
    <row r="47" spans="1:12">
      <c r="A47" s="85"/>
    </row>
    <row r="48" spans="1:12">
      <c r="A48" s="85" t="s">
        <v>595</v>
      </c>
    </row>
    <row r="49" spans="1:2">
      <c r="A49" s="85"/>
      <c r="B49" s="84" t="s">
        <v>785</v>
      </c>
    </row>
    <row r="50" spans="1:2">
      <c r="A50" s="85"/>
      <c r="B50" s="84" t="s">
        <v>764</v>
      </c>
    </row>
    <row r="51" spans="1:2">
      <c r="A51" s="85"/>
      <c r="B51" s="84" t="s">
        <v>763</v>
      </c>
    </row>
    <row r="52" spans="1:2">
      <c r="A52" s="85"/>
      <c r="B52" s="84" t="s">
        <v>762</v>
      </c>
    </row>
    <row r="53" spans="1:2">
      <c r="A53" s="85"/>
      <c r="B53" s="84" t="s">
        <v>761</v>
      </c>
    </row>
    <row r="54" spans="1:2">
      <c r="A54" s="85"/>
      <c r="B54" s="84" t="s">
        <v>760</v>
      </c>
    </row>
    <row r="55" spans="1:2">
      <c r="A55" s="85"/>
      <c r="B55" s="84" t="s">
        <v>784</v>
      </c>
    </row>
    <row r="56" spans="1:2">
      <c r="A56" s="85"/>
      <c r="B56" s="84" t="s">
        <v>758</v>
      </c>
    </row>
    <row r="57" spans="1:2">
      <c r="A57" s="85"/>
      <c r="B57" s="84" t="s">
        <v>756</v>
      </c>
    </row>
    <row r="58" spans="1:2">
      <c r="A58" s="85"/>
      <c r="B58" s="84" t="s">
        <v>755</v>
      </c>
    </row>
    <row r="59" spans="1:2">
      <c r="A59" s="85"/>
      <c r="B59" s="84" t="s">
        <v>754</v>
      </c>
    </row>
    <row r="60" spans="1:2">
      <c r="A60" s="85"/>
      <c r="B60" s="84" t="s">
        <v>753</v>
      </c>
    </row>
    <row r="61" spans="1:2">
      <c r="A61" s="85"/>
      <c r="B61" s="84" t="s">
        <v>575</v>
      </c>
    </row>
    <row r="62" spans="1:2">
      <c r="A62" s="85"/>
      <c r="B62" s="84" t="s">
        <v>574</v>
      </c>
    </row>
    <row r="63" spans="1:2">
      <c r="A63" s="85"/>
    </row>
    <row r="64" spans="1:2">
      <c r="A64" s="85" t="s">
        <v>573</v>
      </c>
    </row>
    <row r="65" spans="1:2">
      <c r="A65" s="85"/>
      <c r="B65" s="84" t="s">
        <v>783</v>
      </c>
    </row>
    <row r="66" spans="1:2">
      <c r="A66" s="85"/>
      <c r="B66" s="84" t="s">
        <v>782</v>
      </c>
    </row>
    <row r="67" spans="1:2">
      <c r="A67" s="85"/>
      <c r="B67" s="84" t="s">
        <v>781</v>
      </c>
    </row>
    <row r="68" spans="1:2">
      <c r="A68" s="85"/>
    </row>
    <row r="69" spans="1:2">
      <c r="A69" s="85"/>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851</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5"/>
      <c r="B6" s="84" t="s">
        <v>815</v>
      </c>
      <c r="C6" s="86">
        <v>18.61</v>
      </c>
      <c r="D6" s="86">
        <v>18.61</v>
      </c>
      <c r="E6" s="86">
        <v>19.03</v>
      </c>
      <c r="F6" s="86">
        <v>19.690000000000001</v>
      </c>
      <c r="G6" s="86">
        <v>16.91</v>
      </c>
      <c r="H6" s="86">
        <v>20.239999999999998</v>
      </c>
      <c r="I6" s="86">
        <v>16.91</v>
      </c>
      <c r="J6" s="86">
        <v>21.66</v>
      </c>
      <c r="K6" s="86" t="s">
        <v>840</v>
      </c>
      <c r="L6" s="86"/>
    </row>
    <row r="7" spans="1:12">
      <c r="A7" s="88"/>
      <c r="B7" s="88" t="s">
        <v>814</v>
      </c>
      <c r="C7" s="87">
        <v>0.220999</v>
      </c>
      <c r="D7" s="87">
        <v>0.220999</v>
      </c>
      <c r="E7" s="87">
        <v>0.22598599999999999</v>
      </c>
      <c r="F7" s="87">
        <v>0.23383399999999999</v>
      </c>
      <c r="G7" s="87">
        <v>0.19</v>
      </c>
      <c r="H7" s="87">
        <v>0.25</v>
      </c>
      <c r="I7" s="87">
        <v>0.19</v>
      </c>
      <c r="J7" s="87">
        <v>0.26</v>
      </c>
      <c r="K7" s="86" t="s">
        <v>848</v>
      </c>
      <c r="L7" s="86"/>
    </row>
    <row r="8" spans="1:12">
      <c r="A8" s="88"/>
      <c r="B8" s="88" t="s">
        <v>813</v>
      </c>
      <c r="C8" s="87">
        <v>0.23263</v>
      </c>
      <c r="D8" s="87">
        <v>0.23263</v>
      </c>
      <c r="E8" s="87">
        <v>0.23788000000000001</v>
      </c>
      <c r="F8" s="87">
        <v>0.246141</v>
      </c>
      <c r="G8" s="87">
        <v>0.21</v>
      </c>
      <c r="H8" s="87">
        <v>0.26</v>
      </c>
      <c r="I8" s="87">
        <v>0.21</v>
      </c>
      <c r="J8" s="87">
        <v>0.28000000000000003</v>
      </c>
      <c r="K8" s="86" t="s">
        <v>848</v>
      </c>
      <c r="L8" s="86"/>
    </row>
    <row r="9" spans="1:12">
      <c r="A9" s="85"/>
      <c r="B9" s="84" t="s">
        <v>811</v>
      </c>
      <c r="C9" s="86">
        <v>0.3</v>
      </c>
      <c r="D9" s="86">
        <v>0.3</v>
      </c>
      <c r="E9" s="86">
        <v>0.3</v>
      </c>
      <c r="F9" s="86">
        <v>0.31</v>
      </c>
      <c r="G9" s="86">
        <v>0.27</v>
      </c>
      <c r="H9" s="86">
        <v>0.32</v>
      </c>
      <c r="I9" s="86">
        <v>0.27</v>
      </c>
      <c r="J9" s="86">
        <v>0.35</v>
      </c>
      <c r="K9" s="86" t="s">
        <v>840</v>
      </c>
      <c r="L9" s="86"/>
    </row>
    <row r="10" spans="1:12">
      <c r="A10" s="85"/>
      <c r="B10" s="84" t="s">
        <v>810</v>
      </c>
      <c r="C10" s="86">
        <v>1</v>
      </c>
      <c r="D10" s="86">
        <v>1</v>
      </c>
      <c r="E10" s="86">
        <v>1</v>
      </c>
      <c r="F10" s="86">
        <v>1</v>
      </c>
      <c r="G10" s="86">
        <v>1</v>
      </c>
      <c r="H10" s="86">
        <v>1</v>
      </c>
      <c r="I10" s="86">
        <v>1</v>
      </c>
      <c r="J10" s="86">
        <v>1</v>
      </c>
      <c r="K10" s="86" t="s">
        <v>840</v>
      </c>
      <c r="L10" s="86"/>
    </row>
    <row r="11" spans="1:12">
      <c r="A11" s="88"/>
      <c r="B11" s="88" t="s">
        <v>647</v>
      </c>
      <c r="C11" s="87">
        <v>2.9100999999999998E-2</v>
      </c>
      <c r="D11" s="87">
        <v>2.9100999999999998E-2</v>
      </c>
      <c r="E11" s="87">
        <v>2.9217E-2</v>
      </c>
      <c r="F11" s="87">
        <v>2.9111999999999999E-2</v>
      </c>
      <c r="G11" s="87">
        <v>2.1472000000000002E-2</v>
      </c>
      <c r="H11" s="87">
        <v>3.1965E-2</v>
      </c>
      <c r="I11" s="87">
        <v>1.7177999999999999E-2</v>
      </c>
      <c r="J11" s="87">
        <v>3.2683999999999998E-2</v>
      </c>
      <c r="K11" s="86" t="s">
        <v>840</v>
      </c>
      <c r="L11" s="86"/>
    </row>
    <row r="12" spans="1:12">
      <c r="A12" s="88"/>
      <c r="B12" s="88" t="s">
        <v>646</v>
      </c>
      <c r="C12" s="87">
        <v>0.01</v>
      </c>
      <c r="D12" s="87">
        <v>0.01</v>
      </c>
      <c r="E12" s="87">
        <v>0.01</v>
      </c>
      <c r="F12" s="87">
        <v>0.01</v>
      </c>
      <c r="G12" s="87">
        <v>0.01</v>
      </c>
      <c r="H12" s="87">
        <v>0.01</v>
      </c>
      <c r="I12" s="87">
        <v>0.01</v>
      </c>
      <c r="J12" s="87">
        <v>0.01</v>
      </c>
      <c r="K12" s="86"/>
      <c r="L12" s="86" t="s">
        <v>684</v>
      </c>
    </row>
    <row r="13" spans="1:12">
      <c r="A13" s="85"/>
      <c r="B13" s="84" t="s">
        <v>712</v>
      </c>
      <c r="C13" s="86">
        <v>3</v>
      </c>
      <c r="D13" s="86">
        <v>2.85</v>
      </c>
      <c r="E13" s="86">
        <v>2.58</v>
      </c>
      <c r="F13" s="86">
        <v>2.11</v>
      </c>
      <c r="G13" s="86">
        <v>2.4300000000000002</v>
      </c>
      <c r="H13" s="86">
        <v>3.28</v>
      </c>
      <c r="I13" s="86">
        <v>1.58</v>
      </c>
      <c r="J13" s="86">
        <v>2.64</v>
      </c>
      <c r="K13" s="86" t="s">
        <v>746</v>
      </c>
      <c r="L13" s="86" t="s">
        <v>684</v>
      </c>
    </row>
    <row r="14" spans="1:12">
      <c r="A14" s="85"/>
      <c r="B14" s="84" t="s">
        <v>644</v>
      </c>
      <c r="C14" s="86">
        <v>25</v>
      </c>
      <c r="D14" s="86">
        <v>25</v>
      </c>
      <c r="E14" s="86">
        <v>25</v>
      </c>
      <c r="F14" s="86">
        <v>25</v>
      </c>
      <c r="G14" s="86">
        <v>20</v>
      </c>
      <c r="H14" s="86">
        <v>35</v>
      </c>
      <c r="I14" s="86">
        <v>20</v>
      </c>
      <c r="J14" s="86">
        <v>35</v>
      </c>
      <c r="K14" s="86"/>
      <c r="L14" s="86" t="s">
        <v>684</v>
      </c>
    </row>
    <row r="15" spans="1:12">
      <c r="A15" s="85"/>
      <c r="B15" s="84" t="s">
        <v>641</v>
      </c>
      <c r="C15" s="86">
        <v>2.5</v>
      </c>
      <c r="D15" s="86">
        <v>2.5</v>
      </c>
      <c r="E15" s="86">
        <v>2.5</v>
      </c>
      <c r="F15" s="86">
        <v>2.5</v>
      </c>
      <c r="G15" s="86">
        <v>2</v>
      </c>
      <c r="H15" s="86">
        <v>3</v>
      </c>
      <c r="I15" s="86">
        <v>1.5</v>
      </c>
      <c r="J15" s="86">
        <v>3</v>
      </c>
      <c r="K15" s="86"/>
      <c r="L15" s="86" t="s">
        <v>684</v>
      </c>
    </row>
    <row r="16" spans="1:12">
      <c r="A16" s="85"/>
      <c r="B16" s="84" t="s">
        <v>809</v>
      </c>
      <c r="C16" s="86">
        <v>1.61</v>
      </c>
      <c r="D16" s="86">
        <v>1.61</v>
      </c>
      <c r="E16" s="86">
        <v>1.58</v>
      </c>
      <c r="F16" s="86">
        <v>1.52</v>
      </c>
      <c r="G16" s="86">
        <v>1.37</v>
      </c>
      <c r="H16" s="86">
        <v>1.85</v>
      </c>
      <c r="I16" s="86">
        <v>1.1399999999999999</v>
      </c>
      <c r="J16" s="86">
        <v>1.9</v>
      </c>
      <c r="K16" s="86"/>
      <c r="L16" s="86" t="s">
        <v>684</v>
      </c>
    </row>
    <row r="17" spans="1:12">
      <c r="A17" s="85" t="s">
        <v>638</v>
      </c>
      <c r="C17" s="86"/>
      <c r="D17" s="86"/>
      <c r="E17" s="86"/>
      <c r="F17" s="86"/>
      <c r="G17" s="86"/>
      <c r="H17" s="86"/>
      <c r="I17" s="86"/>
      <c r="J17" s="86"/>
      <c r="K17" s="86"/>
      <c r="L17" s="86"/>
    </row>
    <row r="18" spans="1:12">
      <c r="A18" s="88"/>
      <c r="B18" s="88" t="s">
        <v>637</v>
      </c>
      <c r="C18" s="87">
        <v>0.05</v>
      </c>
      <c r="D18" s="87">
        <v>0.05</v>
      </c>
      <c r="E18" s="87">
        <v>0.05</v>
      </c>
      <c r="F18" s="87">
        <v>0.05</v>
      </c>
      <c r="G18" s="87">
        <v>0.05</v>
      </c>
      <c r="H18" s="87">
        <v>0.05</v>
      </c>
      <c r="I18" s="87">
        <v>0.05</v>
      </c>
      <c r="J18" s="87">
        <v>0.05</v>
      </c>
      <c r="K18" s="86" t="s">
        <v>634</v>
      </c>
      <c r="L18" s="86"/>
    </row>
    <row r="19" spans="1:12">
      <c r="A19" s="88"/>
      <c r="B19" s="88" t="s">
        <v>636</v>
      </c>
      <c r="C19" s="87">
        <v>0.1</v>
      </c>
      <c r="D19" s="87">
        <v>0.1</v>
      </c>
      <c r="E19" s="87">
        <v>0.1</v>
      </c>
      <c r="F19" s="87">
        <v>0.1</v>
      </c>
      <c r="G19" s="87">
        <v>0.1</v>
      </c>
      <c r="H19" s="87">
        <v>0.1</v>
      </c>
      <c r="I19" s="87">
        <v>0.1</v>
      </c>
      <c r="J19" s="87">
        <v>0.1</v>
      </c>
      <c r="K19" s="86" t="s">
        <v>850</v>
      </c>
      <c r="L19" s="86"/>
    </row>
    <row r="20" spans="1:12">
      <c r="A20" s="88"/>
      <c r="B20" s="88" t="s">
        <v>635</v>
      </c>
      <c r="C20" s="87">
        <v>0.2</v>
      </c>
      <c r="D20" s="87">
        <v>0.2</v>
      </c>
      <c r="E20" s="87">
        <v>0.2</v>
      </c>
      <c r="F20" s="87">
        <v>0.2</v>
      </c>
      <c r="G20" s="87">
        <v>0.2</v>
      </c>
      <c r="H20" s="87">
        <v>0.2</v>
      </c>
      <c r="I20" s="87">
        <v>0.2</v>
      </c>
      <c r="J20" s="87">
        <v>0.2</v>
      </c>
      <c r="K20" s="86" t="s">
        <v>850</v>
      </c>
      <c r="L20" s="86"/>
    </row>
    <row r="21" spans="1:12">
      <c r="A21" s="85"/>
      <c r="B21" s="84" t="s">
        <v>633</v>
      </c>
      <c r="C21" s="86">
        <v>0.5</v>
      </c>
      <c r="D21" s="86">
        <v>0.5</v>
      </c>
      <c r="E21" s="86">
        <v>0.5</v>
      </c>
      <c r="F21" s="86">
        <v>0.5</v>
      </c>
      <c r="G21" s="86">
        <v>0.5</v>
      </c>
      <c r="H21" s="86">
        <v>0.5</v>
      </c>
      <c r="I21" s="86">
        <v>0.5</v>
      </c>
      <c r="J21" s="86">
        <v>0.5</v>
      </c>
      <c r="K21" s="86" t="s">
        <v>850</v>
      </c>
      <c r="L21" s="86"/>
    </row>
    <row r="22" spans="1:12">
      <c r="A22" s="85"/>
      <c r="B22" s="84" t="s">
        <v>632</v>
      </c>
      <c r="C22" s="86">
        <v>2</v>
      </c>
      <c r="D22" s="86">
        <v>2</v>
      </c>
      <c r="E22" s="86">
        <v>2</v>
      </c>
      <c r="F22" s="86">
        <v>2</v>
      </c>
      <c r="G22" s="86">
        <v>2</v>
      </c>
      <c r="H22" s="86">
        <v>2</v>
      </c>
      <c r="I22" s="86">
        <v>2</v>
      </c>
      <c r="J22" s="86">
        <v>2</v>
      </c>
      <c r="K22" s="86" t="s">
        <v>850</v>
      </c>
      <c r="L22" s="86"/>
    </row>
    <row r="23" spans="1:12">
      <c r="A23" s="85" t="s">
        <v>631</v>
      </c>
      <c r="C23" s="86"/>
      <c r="D23" s="86"/>
      <c r="E23" s="86"/>
      <c r="F23" s="86"/>
      <c r="G23" s="86"/>
      <c r="H23" s="86"/>
      <c r="I23" s="86"/>
      <c r="J23" s="86"/>
      <c r="K23" s="86"/>
      <c r="L23" s="86"/>
    </row>
    <row r="24" spans="1:12">
      <c r="A24" s="88"/>
      <c r="B24" s="88" t="s">
        <v>705</v>
      </c>
      <c r="C24" s="87">
        <v>0.997923</v>
      </c>
      <c r="D24" s="87">
        <v>0.997923</v>
      </c>
      <c r="E24" s="87">
        <v>0.997923</v>
      </c>
      <c r="F24" s="87">
        <v>0.997923</v>
      </c>
      <c r="G24" s="87">
        <v>0.98961699999999997</v>
      </c>
      <c r="H24" s="87">
        <v>0.99896200000000002</v>
      </c>
      <c r="I24" s="87">
        <v>0.99480800000000003</v>
      </c>
      <c r="J24" s="87">
        <v>0.99896200000000002</v>
      </c>
      <c r="K24" s="86" t="s">
        <v>708</v>
      </c>
      <c r="L24" s="86" t="s">
        <v>684</v>
      </c>
    </row>
    <row r="25" spans="1:12">
      <c r="A25" s="85"/>
      <c r="B25" s="84" t="s">
        <v>629</v>
      </c>
      <c r="C25" s="86">
        <v>80</v>
      </c>
      <c r="D25" s="86">
        <v>60</v>
      </c>
      <c r="E25" s="86">
        <v>40</v>
      </c>
      <c r="F25" s="86">
        <v>10</v>
      </c>
      <c r="G25" s="86">
        <v>10</v>
      </c>
      <c r="H25" s="86">
        <v>60</v>
      </c>
      <c r="I25" s="86">
        <v>10</v>
      </c>
      <c r="J25" s="86">
        <v>60</v>
      </c>
      <c r="K25" s="86" t="s">
        <v>643</v>
      </c>
      <c r="L25" s="86" t="s">
        <v>849</v>
      </c>
    </row>
    <row r="26" spans="1:12">
      <c r="A26" s="85"/>
      <c r="B26" s="84" t="s">
        <v>628</v>
      </c>
      <c r="C26" s="86">
        <v>0.3</v>
      </c>
      <c r="D26" s="86">
        <v>0.1</v>
      </c>
      <c r="E26" s="86">
        <v>0.1</v>
      </c>
      <c r="F26" s="86">
        <v>0.1</v>
      </c>
      <c r="G26" s="86">
        <v>0</v>
      </c>
      <c r="H26" s="86">
        <v>0.1</v>
      </c>
      <c r="I26" s="86">
        <v>0</v>
      </c>
      <c r="J26" s="86">
        <v>0.1</v>
      </c>
      <c r="K26" s="86"/>
      <c r="L26" s="86" t="s">
        <v>697</v>
      </c>
    </row>
    <row r="27" spans="1:12">
      <c r="A27" s="85"/>
      <c r="B27" s="84" t="s">
        <v>627</v>
      </c>
      <c r="C27" s="86">
        <v>1.2</v>
      </c>
      <c r="D27" s="86">
        <v>1</v>
      </c>
      <c r="E27" s="86">
        <v>1</v>
      </c>
      <c r="F27" s="86">
        <v>1</v>
      </c>
      <c r="G27" s="86">
        <v>1</v>
      </c>
      <c r="H27" s="86">
        <v>3</v>
      </c>
      <c r="I27" s="86">
        <v>0</v>
      </c>
      <c r="J27" s="86">
        <v>1</v>
      </c>
      <c r="K27" s="86" t="s">
        <v>639</v>
      </c>
      <c r="L27" s="86" t="s">
        <v>697</v>
      </c>
    </row>
    <row r="28" spans="1:12">
      <c r="A28" s="85"/>
      <c r="B28" s="84" t="s">
        <v>704</v>
      </c>
      <c r="C28" s="86">
        <v>0.3</v>
      </c>
      <c r="D28" s="86">
        <v>0.3</v>
      </c>
      <c r="E28" s="86">
        <v>0.3</v>
      </c>
      <c r="F28" s="86">
        <v>0.3</v>
      </c>
      <c r="G28" s="86">
        <v>0.1</v>
      </c>
      <c r="H28" s="86">
        <v>2</v>
      </c>
      <c r="I28" s="86">
        <v>0.1</v>
      </c>
      <c r="J28" s="86">
        <v>1</v>
      </c>
      <c r="K28" s="86" t="s">
        <v>639</v>
      </c>
      <c r="L28" s="86" t="s">
        <v>697</v>
      </c>
    </row>
    <row r="29" spans="1:12">
      <c r="A29" s="85" t="s">
        <v>626</v>
      </c>
      <c r="C29" s="86"/>
      <c r="D29" s="86"/>
      <c r="E29" s="86"/>
      <c r="F29" s="86"/>
      <c r="G29" s="86"/>
      <c r="H29" s="86"/>
      <c r="I29" s="86"/>
      <c r="J29" s="86"/>
      <c r="K29" s="86"/>
      <c r="L29" s="86"/>
    </row>
    <row r="30" spans="1:12">
      <c r="A30" s="85"/>
      <c r="B30" s="84" t="s">
        <v>808</v>
      </c>
      <c r="C30" s="86">
        <v>9.25</v>
      </c>
      <c r="D30" s="86">
        <v>9.02</v>
      </c>
      <c r="E30" s="86">
        <v>8.6</v>
      </c>
      <c r="F30" s="86">
        <v>7.54</v>
      </c>
      <c r="G30" s="86">
        <v>7.67</v>
      </c>
      <c r="H30" s="86">
        <v>10.59</v>
      </c>
      <c r="I30" s="86">
        <v>5.5</v>
      </c>
      <c r="J30" s="86">
        <v>9.3699999999999992</v>
      </c>
      <c r="K30" s="86" t="s">
        <v>846</v>
      </c>
      <c r="L30" s="86" t="s">
        <v>684</v>
      </c>
    </row>
    <row r="31" spans="1:12">
      <c r="A31" s="85"/>
      <c r="B31" s="84" t="s">
        <v>807</v>
      </c>
      <c r="C31" s="86">
        <v>5.62</v>
      </c>
      <c r="D31" s="86">
        <v>5.48</v>
      </c>
      <c r="E31" s="86">
        <v>5.31</v>
      </c>
      <c r="F31" s="86">
        <v>4.66</v>
      </c>
      <c r="G31" s="86">
        <v>4.66</v>
      </c>
      <c r="H31" s="86">
        <v>6.52</v>
      </c>
      <c r="I31" s="86">
        <v>3.34</v>
      </c>
      <c r="J31" s="86">
        <v>5.78</v>
      </c>
      <c r="K31" s="86" t="s">
        <v>846</v>
      </c>
      <c r="L31" s="86" t="s">
        <v>684</v>
      </c>
    </row>
    <row r="32" spans="1:12">
      <c r="A32" s="85"/>
      <c r="B32" s="84" t="s">
        <v>806</v>
      </c>
      <c r="C32" s="86">
        <v>3.63</v>
      </c>
      <c r="D32" s="86">
        <v>3.54</v>
      </c>
      <c r="E32" s="86">
        <v>3.29</v>
      </c>
      <c r="F32" s="86">
        <v>2.88</v>
      </c>
      <c r="G32" s="86">
        <v>3.01</v>
      </c>
      <c r="H32" s="86">
        <v>4.07</v>
      </c>
      <c r="I32" s="86">
        <v>2.16</v>
      </c>
      <c r="J32" s="86">
        <v>3.6</v>
      </c>
      <c r="K32" s="86" t="s">
        <v>696</v>
      </c>
      <c r="L32" s="86" t="s">
        <v>684</v>
      </c>
    </row>
    <row r="33" spans="1:12">
      <c r="A33" s="85"/>
      <c r="B33" s="84" t="s">
        <v>805</v>
      </c>
      <c r="C33" s="86">
        <v>25.28</v>
      </c>
      <c r="D33" s="86">
        <v>25.28</v>
      </c>
      <c r="E33" s="86">
        <v>24.74</v>
      </c>
      <c r="F33" s="86">
        <v>23.93</v>
      </c>
      <c r="G33" s="86">
        <v>21.51</v>
      </c>
      <c r="H33" s="86">
        <v>29.14</v>
      </c>
      <c r="I33" s="86">
        <v>17.989999999999998</v>
      </c>
      <c r="J33" s="86">
        <v>29.89</v>
      </c>
      <c r="K33" s="86" t="s">
        <v>645</v>
      </c>
      <c r="L33" s="86" t="s">
        <v>684</v>
      </c>
    </row>
    <row r="34" spans="1:12">
      <c r="A34" s="85"/>
      <c r="B34" s="84" t="s">
        <v>804</v>
      </c>
      <c r="C34" s="86">
        <v>298000</v>
      </c>
      <c r="D34" s="86">
        <v>262000</v>
      </c>
      <c r="E34" s="86">
        <v>245000</v>
      </c>
      <c r="F34" s="86">
        <v>209000</v>
      </c>
      <c r="G34" s="86">
        <v>223000</v>
      </c>
      <c r="H34" s="86">
        <v>306000</v>
      </c>
      <c r="I34" s="86">
        <v>154000</v>
      </c>
      <c r="J34" s="86">
        <v>260000</v>
      </c>
      <c r="K34" s="86" t="s">
        <v>601</v>
      </c>
      <c r="L34" s="86" t="s">
        <v>684</v>
      </c>
    </row>
    <row r="35" spans="1:12">
      <c r="A35" s="85" t="s">
        <v>613</v>
      </c>
      <c r="C35" s="86"/>
      <c r="D35" s="86"/>
      <c r="E35" s="86"/>
      <c r="F35" s="86"/>
      <c r="G35" s="86"/>
      <c r="H35" s="86"/>
      <c r="I35" s="86"/>
      <c r="J35" s="86"/>
      <c r="K35" s="86"/>
      <c r="L35" s="86"/>
    </row>
    <row r="36" spans="1:12">
      <c r="A36" s="88"/>
      <c r="B36" s="88" t="s">
        <v>649</v>
      </c>
      <c r="C36" s="87">
        <v>0.79985799999999996</v>
      </c>
      <c r="D36" s="87">
        <v>0.79985799999999996</v>
      </c>
      <c r="E36" s="87">
        <v>0.79710800000000004</v>
      </c>
      <c r="F36" s="87">
        <v>0.79418</v>
      </c>
      <c r="G36" s="87">
        <v>0.76</v>
      </c>
      <c r="H36" s="87">
        <v>0.85</v>
      </c>
      <c r="I36" s="87">
        <v>0.73</v>
      </c>
      <c r="J36" s="87">
        <v>0.88</v>
      </c>
      <c r="K36" s="86" t="s">
        <v>848</v>
      </c>
      <c r="L36" s="86"/>
    </row>
    <row r="37" spans="1:12">
      <c r="A37" s="88"/>
      <c r="B37" s="88" t="s">
        <v>748</v>
      </c>
      <c r="C37" s="87">
        <v>0.78822700000000001</v>
      </c>
      <c r="D37" s="87">
        <v>0.78822700000000001</v>
      </c>
      <c r="E37" s="87">
        <v>0.78521399999999997</v>
      </c>
      <c r="F37" s="87">
        <v>0.78187300000000004</v>
      </c>
      <c r="G37" s="87">
        <v>0.74</v>
      </c>
      <c r="H37" s="87">
        <v>0.84</v>
      </c>
      <c r="I37" s="87">
        <v>0.71</v>
      </c>
      <c r="J37" s="87">
        <v>0.86</v>
      </c>
      <c r="K37" s="86" t="s">
        <v>840</v>
      </c>
      <c r="L37" s="86"/>
    </row>
    <row r="38" spans="1:12">
      <c r="A38" s="85"/>
      <c r="B38" s="84" t="s">
        <v>776</v>
      </c>
      <c r="C38" s="86">
        <v>2.15</v>
      </c>
      <c r="D38" s="86">
        <v>2.1</v>
      </c>
      <c r="E38" s="86">
        <v>2.0499999999999998</v>
      </c>
      <c r="F38" s="86">
        <v>1.86</v>
      </c>
      <c r="G38" s="86">
        <v>1.78</v>
      </c>
      <c r="H38" s="86">
        <v>2.46</v>
      </c>
      <c r="I38" s="86">
        <v>1.35</v>
      </c>
      <c r="J38" s="86">
        <v>2.31</v>
      </c>
      <c r="K38" s="86" t="s">
        <v>846</v>
      </c>
      <c r="L38" s="86" t="s">
        <v>684</v>
      </c>
    </row>
    <row r="39" spans="1:12">
      <c r="A39" s="85"/>
      <c r="B39" s="84" t="s">
        <v>847</v>
      </c>
      <c r="C39" s="86">
        <v>790</v>
      </c>
      <c r="D39" s="86">
        <v>770</v>
      </c>
      <c r="E39" s="86">
        <v>750</v>
      </c>
      <c r="F39" s="86">
        <v>680</v>
      </c>
      <c r="G39" s="86">
        <v>660</v>
      </c>
      <c r="H39" s="86">
        <v>910</v>
      </c>
      <c r="I39" s="86">
        <v>500</v>
      </c>
      <c r="J39" s="86">
        <v>850</v>
      </c>
      <c r="K39" s="86" t="s">
        <v>846</v>
      </c>
      <c r="L39" s="86" t="s">
        <v>684</v>
      </c>
    </row>
    <row r="40" spans="1:12">
      <c r="A40" s="85"/>
      <c r="B40" s="84" t="s">
        <v>775</v>
      </c>
      <c r="C40" s="86">
        <v>1.31</v>
      </c>
      <c r="D40" s="86">
        <v>1.28</v>
      </c>
      <c r="E40" s="86">
        <v>1.26</v>
      </c>
      <c r="F40" s="86">
        <v>1.1499999999999999</v>
      </c>
      <c r="G40" s="86">
        <v>1.08</v>
      </c>
      <c r="H40" s="86">
        <v>1.52</v>
      </c>
      <c r="I40" s="86">
        <v>0.82</v>
      </c>
      <c r="J40" s="86">
        <v>1.42</v>
      </c>
      <c r="K40" s="86" t="s">
        <v>846</v>
      </c>
      <c r="L40" s="86" t="s">
        <v>684</v>
      </c>
    </row>
    <row r="41" spans="1:12">
      <c r="A41" s="85"/>
      <c r="B41" s="84" t="s">
        <v>774</v>
      </c>
      <c r="C41" s="86">
        <v>0.84</v>
      </c>
      <c r="D41" s="86">
        <v>0.82</v>
      </c>
      <c r="E41" s="86">
        <v>0.78</v>
      </c>
      <c r="F41" s="86">
        <v>0.71</v>
      </c>
      <c r="G41" s="86">
        <v>0.7</v>
      </c>
      <c r="H41" s="86">
        <v>0.95</v>
      </c>
      <c r="I41" s="86">
        <v>0.53</v>
      </c>
      <c r="J41" s="86">
        <v>0.88</v>
      </c>
      <c r="K41" s="86" t="s">
        <v>696</v>
      </c>
      <c r="L41" s="86" t="s">
        <v>684</v>
      </c>
    </row>
    <row r="42" spans="1:12">
      <c r="A42" s="85"/>
      <c r="B42" s="84" t="s">
        <v>773</v>
      </c>
      <c r="C42" s="86">
        <v>5.88</v>
      </c>
      <c r="D42" s="86">
        <v>5.88</v>
      </c>
      <c r="E42" s="86">
        <v>5.88</v>
      </c>
      <c r="F42" s="86">
        <v>5.89</v>
      </c>
      <c r="G42" s="86">
        <v>5</v>
      </c>
      <c r="H42" s="86">
        <v>6.78</v>
      </c>
      <c r="I42" s="86">
        <v>4.43</v>
      </c>
      <c r="J42" s="86">
        <v>7.36</v>
      </c>
      <c r="K42" s="86" t="s">
        <v>645</v>
      </c>
      <c r="L42" s="86" t="s">
        <v>684</v>
      </c>
    </row>
    <row r="43" spans="1:12">
      <c r="A43" s="85"/>
      <c r="B43" s="84" t="s">
        <v>772</v>
      </c>
      <c r="C43" s="86">
        <v>69300</v>
      </c>
      <c r="D43" s="86">
        <v>61000</v>
      </c>
      <c r="E43" s="86">
        <v>58200</v>
      </c>
      <c r="F43" s="86">
        <v>51400</v>
      </c>
      <c r="G43" s="86">
        <v>51900</v>
      </c>
      <c r="H43" s="86">
        <v>71200</v>
      </c>
      <c r="I43" s="86">
        <v>37800</v>
      </c>
      <c r="J43" s="86">
        <v>64000</v>
      </c>
      <c r="K43" s="86" t="s">
        <v>601</v>
      </c>
      <c r="L43" s="86" t="s">
        <v>684</v>
      </c>
    </row>
    <row r="44" spans="1:12">
      <c r="A44" s="85"/>
      <c r="B44" s="84" t="s">
        <v>845</v>
      </c>
      <c r="C44" s="86">
        <v>25.51</v>
      </c>
      <c r="D44" s="86">
        <v>22.46</v>
      </c>
      <c r="E44" s="86">
        <v>21.42</v>
      </c>
      <c r="F44" s="86">
        <v>18.920000000000002</v>
      </c>
      <c r="G44" s="86">
        <v>19.09</v>
      </c>
      <c r="H44" s="86">
        <v>26.2</v>
      </c>
      <c r="I44" s="86">
        <v>13.91</v>
      </c>
      <c r="J44" s="86">
        <v>23.56</v>
      </c>
      <c r="K44" s="86" t="s">
        <v>601</v>
      </c>
      <c r="L44" s="86" t="s">
        <v>842</v>
      </c>
    </row>
    <row r="45" spans="1:12">
      <c r="A45" s="85"/>
      <c r="B45" s="84" t="s">
        <v>802</v>
      </c>
      <c r="C45" s="86">
        <v>0</v>
      </c>
      <c r="D45" s="86">
        <v>0</v>
      </c>
      <c r="E45" s="86">
        <v>0</v>
      </c>
      <c r="F45" s="86">
        <v>0</v>
      </c>
      <c r="G45" s="86">
        <v>0</v>
      </c>
      <c r="H45" s="86">
        <v>0</v>
      </c>
      <c r="I45" s="86">
        <v>0</v>
      </c>
      <c r="J45" s="86">
        <v>0</v>
      </c>
      <c r="K45" s="86" t="s">
        <v>648</v>
      </c>
      <c r="L45" s="86"/>
    </row>
    <row r="46" spans="1:12">
      <c r="A46" s="85"/>
      <c r="B46" s="84" t="s">
        <v>770</v>
      </c>
      <c r="C46" s="86">
        <v>0.11</v>
      </c>
      <c r="D46" s="86">
        <v>0.11</v>
      </c>
      <c r="E46" s="86">
        <v>0.11</v>
      </c>
      <c r="F46" s="86">
        <v>0.12</v>
      </c>
      <c r="G46" s="86">
        <v>0.1</v>
      </c>
      <c r="H46" s="86">
        <v>0.14000000000000001</v>
      </c>
      <c r="I46" s="86">
        <v>0.1</v>
      </c>
      <c r="J46" s="86">
        <v>0.14000000000000001</v>
      </c>
      <c r="K46" s="86" t="s">
        <v>844</v>
      </c>
      <c r="L46" s="86"/>
    </row>
    <row r="47" spans="1:12">
      <c r="A47" s="85"/>
      <c r="B47" s="84" t="s">
        <v>843</v>
      </c>
      <c r="C47" s="86">
        <v>17.32</v>
      </c>
      <c r="D47" s="86">
        <v>17.32</v>
      </c>
      <c r="E47" s="86">
        <v>17.329999999999998</v>
      </c>
      <c r="F47" s="86">
        <v>17.350000000000001</v>
      </c>
      <c r="G47" s="86">
        <v>14.74</v>
      </c>
      <c r="H47" s="86">
        <v>19.97</v>
      </c>
      <c r="I47" s="86">
        <v>13.04</v>
      </c>
      <c r="J47" s="86">
        <v>21.67</v>
      </c>
      <c r="K47" s="86" t="s">
        <v>645</v>
      </c>
      <c r="L47" s="86" t="s">
        <v>842</v>
      </c>
    </row>
    <row r="48" spans="1:12">
      <c r="A48" s="85"/>
      <c r="B48" s="84" t="s">
        <v>841</v>
      </c>
      <c r="C48" s="86">
        <v>27.16</v>
      </c>
      <c r="D48" s="86">
        <v>27.16</v>
      </c>
      <c r="E48" s="86">
        <v>27.16</v>
      </c>
      <c r="F48" s="86">
        <v>27.16</v>
      </c>
      <c r="G48" s="86">
        <v>27.16</v>
      </c>
      <c r="H48" s="86">
        <v>27.16</v>
      </c>
      <c r="I48" s="86">
        <v>27.16</v>
      </c>
      <c r="J48" s="86">
        <v>27.16</v>
      </c>
      <c r="K48" s="86" t="s">
        <v>840</v>
      </c>
      <c r="L48" s="86"/>
    </row>
    <row r="49" spans="1:12">
      <c r="A49" s="85"/>
      <c r="B49" s="84" t="s">
        <v>769</v>
      </c>
      <c r="C49" s="86">
        <v>1</v>
      </c>
      <c r="D49" s="86">
        <v>1</v>
      </c>
      <c r="E49" s="86">
        <v>1</v>
      </c>
      <c r="F49" s="86">
        <v>1</v>
      </c>
      <c r="G49" s="86">
        <v>1</v>
      </c>
      <c r="H49" s="86">
        <v>1</v>
      </c>
      <c r="I49" s="86">
        <v>1</v>
      </c>
      <c r="J49" s="86">
        <v>1</v>
      </c>
      <c r="K49" s="86" t="s">
        <v>839</v>
      </c>
      <c r="L49" s="86"/>
    </row>
    <row r="50" spans="1:12">
      <c r="A50" s="85"/>
      <c r="B50" s="84" t="s">
        <v>768</v>
      </c>
      <c r="C50" s="86">
        <v>0</v>
      </c>
      <c r="D50" s="86">
        <v>0</v>
      </c>
      <c r="E50" s="86">
        <v>0</v>
      </c>
      <c r="F50" s="86">
        <v>0</v>
      </c>
      <c r="G50" s="86">
        <v>0</v>
      </c>
      <c r="H50" s="86">
        <v>1</v>
      </c>
      <c r="I50" s="86">
        <v>0</v>
      </c>
      <c r="J50" s="86">
        <v>1</v>
      </c>
      <c r="K50" s="86" t="s">
        <v>839</v>
      </c>
      <c r="L50" s="86"/>
    </row>
    <row r="51" spans="1:12">
      <c r="A51" s="88"/>
      <c r="B51" s="88" t="s">
        <v>766</v>
      </c>
      <c r="C51" s="87">
        <v>4.1506000000000001E-2</v>
      </c>
      <c r="D51" s="87">
        <v>4.1506000000000001E-2</v>
      </c>
      <c r="E51" s="87">
        <v>4.0148999999999997E-2</v>
      </c>
      <c r="F51" s="87">
        <v>3.7398000000000001E-2</v>
      </c>
      <c r="G51" s="87">
        <v>0.01</v>
      </c>
      <c r="H51" s="87">
        <v>0.06</v>
      </c>
      <c r="I51" s="87">
        <v>0.01</v>
      </c>
      <c r="J51" s="87">
        <v>0.06</v>
      </c>
      <c r="K51" s="86" t="s">
        <v>838</v>
      </c>
      <c r="L51" s="86"/>
    </row>
    <row r="52" spans="1:12">
      <c r="A52" s="85"/>
    </row>
    <row r="53" spans="1:12">
      <c r="A53" s="85"/>
    </row>
    <row r="54" spans="1:12">
      <c r="A54" s="85" t="s">
        <v>595</v>
      </c>
    </row>
    <row r="55" spans="1:12">
      <c r="A55" s="85"/>
      <c r="B55" s="84" t="s">
        <v>837</v>
      </c>
    </row>
    <row r="56" spans="1:12">
      <c r="A56" s="85"/>
      <c r="B56" s="84" t="s">
        <v>836</v>
      </c>
    </row>
    <row r="57" spans="1:12">
      <c r="A57" s="85"/>
      <c r="B57" s="84" t="s">
        <v>835</v>
      </c>
    </row>
    <row r="58" spans="1:12">
      <c r="A58" s="85"/>
      <c r="B58" s="84" t="s">
        <v>834</v>
      </c>
    </row>
    <row r="59" spans="1:12">
      <c r="A59" s="85"/>
      <c r="B59" s="84" t="s">
        <v>833</v>
      </c>
    </row>
    <row r="60" spans="1:12">
      <c r="A60" s="85"/>
      <c r="B60" s="84" t="s">
        <v>832</v>
      </c>
    </row>
    <row r="61" spans="1:12">
      <c r="A61" s="85"/>
      <c r="B61" s="84" t="s">
        <v>831</v>
      </c>
    </row>
    <row r="62" spans="1:12">
      <c r="A62" s="85"/>
      <c r="B62" s="84" t="s">
        <v>830</v>
      </c>
    </row>
    <row r="63" spans="1:12">
      <c r="A63" s="85"/>
      <c r="B63" s="84" t="s">
        <v>829</v>
      </c>
    </row>
    <row r="64" spans="1:12">
      <c r="A64" s="85"/>
      <c r="B64" s="84" t="s">
        <v>828</v>
      </c>
    </row>
    <row r="65" spans="1:2">
      <c r="A65" s="85"/>
      <c r="B65" s="84" t="s">
        <v>827</v>
      </c>
    </row>
    <row r="66" spans="1:2">
      <c r="A66" s="85"/>
      <c r="B66" s="84" t="s">
        <v>826</v>
      </c>
    </row>
    <row r="67" spans="1:2">
      <c r="A67" s="85"/>
      <c r="B67" s="84" t="s">
        <v>825</v>
      </c>
    </row>
    <row r="68" spans="1:2">
      <c r="A68" s="85"/>
      <c r="B68" s="84" t="s">
        <v>824</v>
      </c>
    </row>
    <row r="69" spans="1:2">
      <c r="A69" s="85"/>
      <c r="B69" s="84" t="s">
        <v>823</v>
      </c>
    </row>
    <row r="70" spans="1:2">
      <c r="A70" s="85"/>
      <c r="B70" s="84" t="s">
        <v>822</v>
      </c>
    </row>
    <row r="71" spans="1:2">
      <c r="A71" s="85"/>
      <c r="B71" s="84" t="s">
        <v>575</v>
      </c>
    </row>
    <row r="72" spans="1:2">
      <c r="A72" s="85"/>
      <c r="B72" s="84" t="s">
        <v>574</v>
      </c>
    </row>
    <row r="73" spans="1:2">
      <c r="A73" s="85"/>
    </row>
    <row r="74" spans="1:2">
      <c r="A74" s="85" t="s">
        <v>573</v>
      </c>
    </row>
    <row r="75" spans="1:2">
      <c r="A75" s="85"/>
      <c r="B75" s="84" t="s">
        <v>821</v>
      </c>
    </row>
    <row r="76" spans="1:2">
      <c r="A76" s="85"/>
      <c r="B76" s="84" t="s">
        <v>820</v>
      </c>
    </row>
    <row r="77" spans="1:2">
      <c r="A77" s="85"/>
      <c r="B77" s="84" t="s">
        <v>819</v>
      </c>
    </row>
    <row r="78" spans="1:2">
      <c r="A78" s="85"/>
      <c r="B78" s="84" t="s">
        <v>818</v>
      </c>
    </row>
    <row r="79" spans="1:2">
      <c r="A79" s="85"/>
      <c r="B79" s="84" t="s">
        <v>817</v>
      </c>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816</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5"/>
      <c r="B6" s="84" t="s">
        <v>815</v>
      </c>
      <c r="C6" s="86">
        <v>41.59</v>
      </c>
      <c r="D6" s="86">
        <v>41.59</v>
      </c>
      <c r="E6" s="86">
        <v>41.72</v>
      </c>
      <c r="F6" s="86">
        <v>41.72</v>
      </c>
      <c r="G6" s="86">
        <v>39.479999999999997</v>
      </c>
      <c r="H6" s="86">
        <v>54.62</v>
      </c>
      <c r="I6" s="86">
        <v>40.619999999999997</v>
      </c>
      <c r="J6" s="86">
        <v>55.84</v>
      </c>
      <c r="K6" s="86" t="s">
        <v>597</v>
      </c>
      <c r="L6" s="86"/>
    </row>
    <row r="7" spans="1:12">
      <c r="A7" s="88"/>
      <c r="B7" s="88" t="s">
        <v>814</v>
      </c>
      <c r="C7" s="87">
        <v>0.29935800000000001</v>
      </c>
      <c r="D7" s="87">
        <v>0.29935800000000001</v>
      </c>
      <c r="E7" s="87">
        <v>0.30027999999999999</v>
      </c>
      <c r="F7" s="87">
        <v>0.30027999999999999</v>
      </c>
      <c r="G7" s="87">
        <v>0.26</v>
      </c>
      <c r="H7" s="87">
        <v>0.4</v>
      </c>
      <c r="I7" s="87">
        <v>0.27</v>
      </c>
      <c r="J7" s="87">
        <v>0.41</v>
      </c>
      <c r="K7" s="86" t="s">
        <v>812</v>
      </c>
      <c r="L7" s="86" t="s">
        <v>684</v>
      </c>
    </row>
    <row r="8" spans="1:12">
      <c r="A8" s="88"/>
      <c r="B8" s="88" t="s">
        <v>813</v>
      </c>
      <c r="C8" s="87">
        <v>0.31511299999999998</v>
      </c>
      <c r="D8" s="87">
        <v>0.31511299999999998</v>
      </c>
      <c r="E8" s="87">
        <v>0.316085</v>
      </c>
      <c r="F8" s="87">
        <v>0.316085</v>
      </c>
      <c r="G8" s="87">
        <v>0.28999999999999998</v>
      </c>
      <c r="H8" s="87">
        <v>0.42</v>
      </c>
      <c r="I8" s="87">
        <v>0.3</v>
      </c>
      <c r="J8" s="87">
        <v>0.43</v>
      </c>
      <c r="K8" s="86" t="s">
        <v>812</v>
      </c>
      <c r="L8" s="86" t="s">
        <v>684</v>
      </c>
    </row>
    <row r="9" spans="1:12">
      <c r="A9" s="85"/>
      <c r="B9" s="84" t="s">
        <v>811</v>
      </c>
      <c r="C9" s="86">
        <v>0.45</v>
      </c>
      <c r="D9" s="86">
        <v>0.45</v>
      </c>
      <c r="E9" s="86">
        <v>0.46</v>
      </c>
      <c r="F9" s="86">
        <v>0.46</v>
      </c>
      <c r="G9" s="86">
        <v>0.43</v>
      </c>
      <c r="H9" s="86">
        <v>0.6</v>
      </c>
      <c r="I9" s="86">
        <v>0.44</v>
      </c>
      <c r="J9" s="86">
        <v>0.61</v>
      </c>
      <c r="K9" s="86"/>
      <c r="L9" s="86"/>
    </row>
    <row r="10" spans="1:12">
      <c r="A10" s="85"/>
      <c r="B10" s="84" t="s">
        <v>810</v>
      </c>
      <c r="C10" s="86">
        <v>1</v>
      </c>
      <c r="D10" s="86">
        <v>1</v>
      </c>
      <c r="E10" s="86">
        <v>1</v>
      </c>
      <c r="F10" s="86">
        <v>1</v>
      </c>
      <c r="G10" s="86">
        <v>1</v>
      </c>
      <c r="H10" s="86">
        <v>1</v>
      </c>
      <c r="I10" s="86">
        <v>1</v>
      </c>
      <c r="J10" s="86">
        <v>1</v>
      </c>
      <c r="K10" s="86" t="s">
        <v>643</v>
      </c>
      <c r="L10" s="86"/>
    </row>
    <row r="11" spans="1:12">
      <c r="A11" s="88"/>
      <c r="B11" s="88" t="s">
        <v>647</v>
      </c>
      <c r="C11" s="87">
        <v>2.8381E-2</v>
      </c>
      <c r="D11" s="87">
        <v>2.8381E-2</v>
      </c>
      <c r="E11" s="87">
        <v>2.8399000000000001E-2</v>
      </c>
      <c r="F11" s="87">
        <v>2.8399000000000001E-2</v>
      </c>
      <c r="G11" s="87">
        <v>2.0912E-2</v>
      </c>
      <c r="H11" s="87">
        <v>3.1371000000000003E-2</v>
      </c>
      <c r="I11" s="87">
        <v>1.7287E-2</v>
      </c>
      <c r="J11" s="87">
        <v>3.2975999999999998E-2</v>
      </c>
      <c r="K11" s="86"/>
      <c r="L11" s="86" t="s">
        <v>684</v>
      </c>
    </row>
    <row r="12" spans="1:12">
      <c r="A12" s="88"/>
      <c r="B12" s="88" t="s">
        <v>646</v>
      </c>
      <c r="C12" s="87">
        <v>0.03</v>
      </c>
      <c r="D12" s="87">
        <v>0.03</v>
      </c>
      <c r="E12" s="87">
        <v>0.03</v>
      </c>
      <c r="F12" s="87">
        <v>0.03</v>
      </c>
      <c r="G12" s="87">
        <v>0.03</v>
      </c>
      <c r="H12" s="87">
        <v>0.03</v>
      </c>
      <c r="I12" s="87">
        <v>0.03</v>
      </c>
      <c r="J12" s="87">
        <v>0.03</v>
      </c>
      <c r="K12" s="86"/>
      <c r="L12" s="86"/>
    </row>
    <row r="13" spans="1:12">
      <c r="A13" s="85"/>
      <c r="B13" s="84" t="s">
        <v>712</v>
      </c>
      <c r="C13" s="86">
        <v>3</v>
      </c>
      <c r="D13" s="86">
        <v>3</v>
      </c>
      <c r="E13" s="86">
        <v>3</v>
      </c>
      <c r="F13" s="86">
        <v>3</v>
      </c>
      <c r="G13" s="86">
        <v>2.5499999999999998</v>
      </c>
      <c r="H13" s="86">
        <v>3.45</v>
      </c>
      <c r="I13" s="86">
        <v>2.25</v>
      </c>
      <c r="J13" s="86">
        <v>3.75</v>
      </c>
      <c r="K13" s="86"/>
      <c r="L13" s="86"/>
    </row>
    <row r="14" spans="1:12">
      <c r="A14" s="85"/>
      <c r="B14" s="84" t="s">
        <v>644</v>
      </c>
      <c r="C14" s="86">
        <v>25</v>
      </c>
      <c r="D14" s="86">
        <v>25</v>
      </c>
      <c r="E14" s="86">
        <v>25</v>
      </c>
      <c r="F14" s="86">
        <v>25</v>
      </c>
      <c r="G14" s="86">
        <v>20</v>
      </c>
      <c r="H14" s="86">
        <v>35</v>
      </c>
      <c r="I14" s="86">
        <v>20</v>
      </c>
      <c r="J14" s="86">
        <v>35</v>
      </c>
      <c r="K14" s="86"/>
      <c r="L14" s="86" t="s">
        <v>684</v>
      </c>
    </row>
    <row r="15" spans="1:12">
      <c r="A15" s="85"/>
      <c r="B15" s="84" t="s">
        <v>641</v>
      </c>
      <c r="C15" s="86">
        <v>3</v>
      </c>
      <c r="D15" s="86">
        <v>3</v>
      </c>
      <c r="E15" s="86">
        <v>3</v>
      </c>
      <c r="F15" s="86">
        <v>3</v>
      </c>
      <c r="G15" s="86">
        <v>2.5</v>
      </c>
      <c r="H15" s="86">
        <v>3.5</v>
      </c>
      <c r="I15" s="86">
        <v>2</v>
      </c>
      <c r="J15" s="86">
        <v>3.5</v>
      </c>
      <c r="K15" s="86"/>
      <c r="L15" s="86" t="s">
        <v>684</v>
      </c>
    </row>
    <row r="16" spans="1:12">
      <c r="A16" s="85"/>
      <c r="B16" s="84" t="s">
        <v>809</v>
      </c>
      <c r="C16" s="86">
        <v>0.24</v>
      </c>
      <c r="D16" s="86">
        <v>0.24</v>
      </c>
      <c r="E16" s="86">
        <v>0.24</v>
      </c>
      <c r="F16" s="86">
        <v>0.24</v>
      </c>
      <c r="G16" s="86">
        <v>0.2</v>
      </c>
      <c r="H16" s="86">
        <v>0.28000000000000003</v>
      </c>
      <c r="I16" s="86">
        <v>0.18</v>
      </c>
      <c r="J16" s="86">
        <v>0.3</v>
      </c>
      <c r="K16" s="86"/>
      <c r="L16" s="86"/>
    </row>
    <row r="17" spans="1:12">
      <c r="A17" s="85" t="s">
        <v>638</v>
      </c>
      <c r="C17" s="86"/>
      <c r="D17" s="86"/>
      <c r="E17" s="86"/>
      <c r="F17" s="86"/>
      <c r="G17" s="86"/>
      <c r="H17" s="86"/>
      <c r="I17" s="86"/>
      <c r="J17" s="86"/>
      <c r="K17" s="86"/>
      <c r="L17" s="86"/>
    </row>
    <row r="18" spans="1:12">
      <c r="A18" s="88"/>
      <c r="B18" s="88" t="s">
        <v>637</v>
      </c>
      <c r="C18" s="87">
        <v>0.02</v>
      </c>
      <c r="D18" s="87">
        <v>0.02</v>
      </c>
      <c r="E18" s="87">
        <v>0.02</v>
      </c>
      <c r="F18" s="87">
        <v>0.02</v>
      </c>
      <c r="G18" s="87">
        <v>0.02</v>
      </c>
      <c r="H18" s="87">
        <v>0.02</v>
      </c>
      <c r="I18" s="87">
        <v>0.02</v>
      </c>
      <c r="J18" s="87">
        <v>0.02</v>
      </c>
      <c r="K18" s="86"/>
      <c r="L18" s="86"/>
    </row>
    <row r="19" spans="1:12">
      <c r="A19" s="88"/>
      <c r="B19" s="88" t="s">
        <v>636</v>
      </c>
      <c r="C19" s="87">
        <v>0.04</v>
      </c>
      <c r="D19" s="87">
        <v>0.04</v>
      </c>
      <c r="E19" s="87">
        <v>0.04</v>
      </c>
      <c r="F19" s="87">
        <v>0.04</v>
      </c>
      <c r="G19" s="87">
        <v>0.04</v>
      </c>
      <c r="H19" s="87">
        <v>0.04</v>
      </c>
      <c r="I19" s="87">
        <v>0.04</v>
      </c>
      <c r="J19" s="87">
        <v>0.04</v>
      </c>
      <c r="K19" s="86" t="s">
        <v>710</v>
      </c>
      <c r="L19" s="86" t="s">
        <v>684</v>
      </c>
    </row>
    <row r="20" spans="1:12">
      <c r="A20" s="88"/>
      <c r="B20" s="88" t="s">
        <v>635</v>
      </c>
      <c r="C20" s="87">
        <v>0.4</v>
      </c>
      <c r="D20" s="87">
        <v>0.4</v>
      </c>
      <c r="E20" s="87">
        <v>0.4</v>
      </c>
      <c r="F20" s="87">
        <v>0.4</v>
      </c>
      <c r="G20" s="87">
        <v>0.4</v>
      </c>
      <c r="H20" s="87">
        <v>0.4</v>
      </c>
      <c r="I20" s="87">
        <v>0.4</v>
      </c>
      <c r="J20" s="87">
        <v>0.4</v>
      </c>
      <c r="K20" s="86"/>
      <c r="L20" s="86"/>
    </row>
    <row r="21" spans="1:12">
      <c r="A21" s="85"/>
      <c r="B21" s="84" t="s">
        <v>633</v>
      </c>
      <c r="C21" s="86">
        <v>2</v>
      </c>
      <c r="D21" s="86">
        <v>2</v>
      </c>
      <c r="E21" s="86">
        <v>2</v>
      </c>
      <c r="F21" s="86">
        <v>2</v>
      </c>
      <c r="G21" s="86">
        <v>2</v>
      </c>
      <c r="H21" s="86">
        <v>2</v>
      </c>
      <c r="I21" s="86">
        <v>2</v>
      </c>
      <c r="J21" s="86">
        <v>2</v>
      </c>
      <c r="K21" s="86" t="s">
        <v>746</v>
      </c>
      <c r="L21" s="86" t="s">
        <v>684</v>
      </c>
    </row>
    <row r="22" spans="1:12">
      <c r="A22" s="85"/>
      <c r="B22" s="84" t="s">
        <v>632</v>
      </c>
      <c r="C22" s="86">
        <v>8</v>
      </c>
      <c r="D22" s="86">
        <v>8</v>
      </c>
      <c r="E22" s="86">
        <v>8</v>
      </c>
      <c r="F22" s="86">
        <v>8</v>
      </c>
      <c r="G22" s="86">
        <v>8</v>
      </c>
      <c r="H22" s="86">
        <v>8</v>
      </c>
      <c r="I22" s="86">
        <v>8</v>
      </c>
      <c r="J22" s="86">
        <v>8</v>
      </c>
      <c r="K22" s="86"/>
      <c r="L22" s="86" t="s">
        <v>684</v>
      </c>
    </row>
    <row r="23" spans="1:12">
      <c r="A23" s="85" t="s">
        <v>631</v>
      </c>
      <c r="C23" s="86"/>
      <c r="D23" s="86"/>
      <c r="E23" s="86"/>
      <c r="F23" s="86"/>
      <c r="G23" s="86"/>
      <c r="H23" s="86"/>
      <c r="I23" s="86"/>
      <c r="J23" s="86"/>
      <c r="K23" s="86"/>
      <c r="L23" s="86"/>
    </row>
    <row r="24" spans="1:12">
      <c r="A24" s="88"/>
      <c r="B24" s="88" t="s">
        <v>705</v>
      </c>
      <c r="C24" s="87">
        <v>0.95450000000000002</v>
      </c>
      <c r="D24" s="87">
        <v>0.96360000000000001</v>
      </c>
      <c r="E24" s="87">
        <v>0.9909</v>
      </c>
      <c r="F24" s="87">
        <v>0.99817999999999996</v>
      </c>
      <c r="G24" s="87">
        <v>0.90900000000000003</v>
      </c>
      <c r="H24" s="87">
        <v>0.99817999999999996</v>
      </c>
      <c r="I24" s="87">
        <v>0.95450000000000002</v>
      </c>
      <c r="J24" s="87">
        <v>0.99909000000000003</v>
      </c>
      <c r="K24" s="86" t="s">
        <v>634</v>
      </c>
      <c r="L24" s="86" t="s">
        <v>715</v>
      </c>
    </row>
    <row r="25" spans="1:12">
      <c r="A25" s="85"/>
      <c r="B25" s="84" t="s">
        <v>629</v>
      </c>
      <c r="C25" s="86">
        <v>40</v>
      </c>
      <c r="D25" s="86">
        <v>30</v>
      </c>
      <c r="E25" s="86">
        <v>30</v>
      </c>
      <c r="F25" s="86">
        <v>20</v>
      </c>
      <c r="G25" s="86">
        <v>20</v>
      </c>
      <c r="H25" s="86">
        <v>40</v>
      </c>
      <c r="I25" s="86">
        <v>10</v>
      </c>
      <c r="J25" s="86">
        <v>30</v>
      </c>
      <c r="K25" s="86" t="s">
        <v>634</v>
      </c>
      <c r="L25" s="86" t="s">
        <v>715</v>
      </c>
    </row>
    <row r="26" spans="1:12">
      <c r="A26" s="85"/>
      <c r="B26" s="84" t="s">
        <v>628</v>
      </c>
      <c r="C26" s="86">
        <v>0</v>
      </c>
      <c r="D26" s="86">
        <v>0</v>
      </c>
      <c r="E26" s="86">
        <v>0</v>
      </c>
      <c r="F26" s="86">
        <v>0</v>
      </c>
      <c r="G26" s="86">
        <v>0</v>
      </c>
      <c r="H26" s="86">
        <v>0</v>
      </c>
      <c r="I26" s="86">
        <v>0</v>
      </c>
      <c r="J26" s="86">
        <v>0</v>
      </c>
      <c r="K26" s="86" t="s">
        <v>634</v>
      </c>
      <c r="L26" s="86" t="s">
        <v>715</v>
      </c>
    </row>
    <row r="27" spans="1:12">
      <c r="A27" s="85"/>
      <c r="B27" s="84" t="s">
        <v>627</v>
      </c>
      <c r="C27" s="86">
        <v>1.2</v>
      </c>
      <c r="D27" s="86">
        <v>1</v>
      </c>
      <c r="E27" s="86">
        <v>1</v>
      </c>
      <c r="F27" s="86">
        <v>1</v>
      </c>
      <c r="G27" s="86">
        <v>1</v>
      </c>
      <c r="H27" s="86">
        <v>3</v>
      </c>
      <c r="I27" s="86">
        <v>0</v>
      </c>
      <c r="J27" s="86">
        <v>1</v>
      </c>
      <c r="K27" s="86" t="s">
        <v>634</v>
      </c>
      <c r="L27" s="86" t="s">
        <v>715</v>
      </c>
    </row>
    <row r="28" spans="1:12">
      <c r="A28" s="85"/>
      <c r="B28" s="84" t="s">
        <v>704</v>
      </c>
      <c r="C28" s="86">
        <v>0.3</v>
      </c>
      <c r="D28" s="86">
        <v>0.3</v>
      </c>
      <c r="E28" s="86">
        <v>0.3</v>
      </c>
      <c r="F28" s="86">
        <v>0.3</v>
      </c>
      <c r="G28" s="86">
        <v>0.1</v>
      </c>
      <c r="H28" s="86">
        <v>2</v>
      </c>
      <c r="I28" s="86">
        <v>0.1</v>
      </c>
      <c r="J28" s="86">
        <v>1</v>
      </c>
      <c r="K28" s="86" t="s">
        <v>634</v>
      </c>
      <c r="L28" s="86" t="s">
        <v>715</v>
      </c>
    </row>
    <row r="29" spans="1:12">
      <c r="A29" s="85" t="s">
        <v>626</v>
      </c>
      <c r="C29" s="86"/>
      <c r="D29" s="86"/>
      <c r="E29" s="86"/>
      <c r="F29" s="86"/>
      <c r="G29" s="86"/>
      <c r="H29" s="86"/>
      <c r="I29" s="86"/>
      <c r="J29" s="86"/>
      <c r="K29" s="86"/>
      <c r="L29" s="86"/>
    </row>
    <row r="30" spans="1:12">
      <c r="A30" s="85"/>
      <c r="B30" s="84" t="s">
        <v>808</v>
      </c>
      <c r="C30" s="86">
        <v>3.46</v>
      </c>
      <c r="D30" s="86">
        <v>3.38</v>
      </c>
      <c r="E30" s="86">
        <v>3.21</v>
      </c>
      <c r="F30" s="86">
        <v>2.91</v>
      </c>
      <c r="G30" s="86">
        <v>2.86</v>
      </c>
      <c r="H30" s="86">
        <v>3.97</v>
      </c>
      <c r="I30" s="86">
        <v>2.35</v>
      </c>
      <c r="J30" s="86">
        <v>3.99</v>
      </c>
      <c r="K30" s="86" t="s">
        <v>700</v>
      </c>
      <c r="L30" s="86" t="s">
        <v>684</v>
      </c>
    </row>
    <row r="31" spans="1:12">
      <c r="A31" s="85"/>
      <c r="B31" s="84" t="s">
        <v>807</v>
      </c>
      <c r="C31" s="86">
        <v>2.14</v>
      </c>
      <c r="D31" s="86">
        <v>2.09</v>
      </c>
      <c r="E31" s="86">
        <v>1.98</v>
      </c>
      <c r="F31" s="86">
        <v>1.8</v>
      </c>
      <c r="G31" s="86">
        <v>1.73</v>
      </c>
      <c r="H31" s="86">
        <v>2.4500000000000002</v>
      </c>
      <c r="I31" s="86">
        <v>1.43</v>
      </c>
      <c r="J31" s="86">
        <v>2.46</v>
      </c>
      <c r="K31" s="86" t="s">
        <v>700</v>
      </c>
      <c r="L31" s="86"/>
    </row>
    <row r="32" spans="1:12">
      <c r="A32" s="85"/>
      <c r="B32" s="84" t="s">
        <v>806</v>
      </c>
      <c r="C32" s="86">
        <v>1.33</v>
      </c>
      <c r="D32" s="86">
        <v>1.29</v>
      </c>
      <c r="E32" s="86">
        <v>1.23</v>
      </c>
      <c r="F32" s="86">
        <v>1.1100000000000001</v>
      </c>
      <c r="G32" s="86">
        <v>1.1299999999999999</v>
      </c>
      <c r="H32" s="86">
        <v>1.52</v>
      </c>
      <c r="I32" s="86">
        <v>0.92</v>
      </c>
      <c r="J32" s="86">
        <v>1.53</v>
      </c>
      <c r="K32" s="86" t="s">
        <v>700</v>
      </c>
      <c r="L32" s="86"/>
    </row>
    <row r="33" spans="1:12">
      <c r="A33" s="85"/>
      <c r="B33" s="84" t="s">
        <v>805</v>
      </c>
      <c r="C33" s="86">
        <v>2.11</v>
      </c>
      <c r="D33" s="86">
        <v>2.11</v>
      </c>
      <c r="E33" s="86">
        <v>2.1</v>
      </c>
      <c r="F33" s="86">
        <v>2.1</v>
      </c>
      <c r="G33" s="86">
        <v>1.62</v>
      </c>
      <c r="H33" s="86">
        <v>2.4</v>
      </c>
      <c r="I33" s="86">
        <v>1.42</v>
      </c>
      <c r="J33" s="86">
        <v>2.58</v>
      </c>
      <c r="K33" s="86" t="s">
        <v>601</v>
      </c>
      <c r="L33" s="86"/>
    </row>
    <row r="34" spans="1:12">
      <c r="A34" s="85"/>
      <c r="B34" s="84" t="s">
        <v>804</v>
      </c>
      <c r="C34" s="86">
        <v>126000</v>
      </c>
      <c r="D34" s="86">
        <v>122000</v>
      </c>
      <c r="E34" s="86">
        <v>115000</v>
      </c>
      <c r="F34" s="86">
        <v>103000</v>
      </c>
      <c r="G34" s="86">
        <v>103000</v>
      </c>
      <c r="H34" s="86">
        <v>142000</v>
      </c>
      <c r="I34" s="86">
        <v>79000</v>
      </c>
      <c r="J34" s="86">
        <v>133000</v>
      </c>
      <c r="K34" s="86" t="s">
        <v>639</v>
      </c>
      <c r="L34" s="86"/>
    </row>
    <row r="35" spans="1:12">
      <c r="A35" s="85" t="s">
        <v>613</v>
      </c>
      <c r="C35" s="86"/>
      <c r="D35" s="86"/>
      <c r="E35" s="86"/>
      <c r="F35" s="86"/>
      <c r="G35" s="86"/>
      <c r="H35" s="86"/>
      <c r="I35" s="86"/>
      <c r="J35" s="86"/>
      <c r="K35" s="86"/>
      <c r="L35" s="86"/>
    </row>
    <row r="36" spans="1:12">
      <c r="A36" s="88"/>
      <c r="B36" s="88" t="s">
        <v>649</v>
      </c>
      <c r="C36" s="87">
        <v>0.70926699999999998</v>
      </c>
      <c r="D36" s="87">
        <v>0.70926699999999998</v>
      </c>
      <c r="E36" s="87">
        <v>0.708314</v>
      </c>
      <c r="F36" s="87">
        <v>0.708314</v>
      </c>
      <c r="G36" s="87">
        <v>0.48</v>
      </c>
      <c r="H36" s="87">
        <v>0.74</v>
      </c>
      <c r="I36" s="87">
        <v>0.47</v>
      </c>
      <c r="J36" s="87">
        <v>0.73</v>
      </c>
      <c r="K36" s="86" t="s">
        <v>803</v>
      </c>
      <c r="L36" s="86" t="s">
        <v>684</v>
      </c>
    </row>
    <row r="37" spans="1:12">
      <c r="A37" s="88"/>
      <c r="B37" s="88" t="s">
        <v>748</v>
      </c>
      <c r="C37" s="87">
        <v>0.69351099999999999</v>
      </c>
      <c r="D37" s="87">
        <v>0.69351099999999999</v>
      </c>
      <c r="E37" s="87">
        <v>0.69250999999999996</v>
      </c>
      <c r="F37" s="87">
        <v>0.69250999999999996</v>
      </c>
      <c r="G37" s="87">
        <v>0.45</v>
      </c>
      <c r="H37" s="87">
        <v>0.72</v>
      </c>
      <c r="I37" s="87">
        <v>0.44</v>
      </c>
      <c r="J37" s="87">
        <v>0.71</v>
      </c>
      <c r="K37" s="86" t="s">
        <v>803</v>
      </c>
      <c r="L37" s="86" t="s">
        <v>684</v>
      </c>
    </row>
    <row r="38" spans="1:12">
      <c r="A38" s="85"/>
      <c r="B38" s="84" t="s">
        <v>776</v>
      </c>
      <c r="C38" s="86">
        <v>1.0900000000000001</v>
      </c>
      <c r="D38" s="86">
        <v>1.07</v>
      </c>
      <c r="E38" s="86">
        <v>1.01</v>
      </c>
      <c r="F38" s="86">
        <v>0.92</v>
      </c>
      <c r="G38" s="86">
        <v>0.9</v>
      </c>
      <c r="H38" s="86">
        <v>1.25</v>
      </c>
      <c r="I38" s="86">
        <v>0.74</v>
      </c>
      <c r="J38" s="86">
        <v>1.26</v>
      </c>
      <c r="K38" s="86" t="s">
        <v>700</v>
      </c>
      <c r="L38" s="86" t="s">
        <v>684</v>
      </c>
    </row>
    <row r="39" spans="1:12">
      <c r="A39" s="85"/>
      <c r="B39" s="84" t="s">
        <v>775</v>
      </c>
      <c r="C39" s="86">
        <v>0.67</v>
      </c>
      <c r="D39" s="86">
        <v>0.66</v>
      </c>
      <c r="E39" s="86">
        <v>0.63</v>
      </c>
      <c r="F39" s="86">
        <v>0.56999999999999995</v>
      </c>
      <c r="G39" s="86">
        <v>0.55000000000000004</v>
      </c>
      <c r="H39" s="86">
        <v>0.77</v>
      </c>
      <c r="I39" s="86">
        <v>0.45</v>
      </c>
      <c r="J39" s="86">
        <v>0.78</v>
      </c>
      <c r="K39" s="86" t="s">
        <v>645</v>
      </c>
      <c r="L39" s="86"/>
    </row>
    <row r="40" spans="1:12">
      <c r="A40" s="85"/>
      <c r="B40" s="84" t="s">
        <v>774</v>
      </c>
      <c r="C40" s="86">
        <v>0.42</v>
      </c>
      <c r="D40" s="86">
        <v>0.41</v>
      </c>
      <c r="E40" s="86">
        <v>0.39</v>
      </c>
      <c r="F40" s="86">
        <v>0.35</v>
      </c>
      <c r="G40" s="86">
        <v>0.36</v>
      </c>
      <c r="H40" s="86">
        <v>0.48</v>
      </c>
      <c r="I40" s="86">
        <v>0.28999999999999998</v>
      </c>
      <c r="J40" s="86">
        <v>0.48</v>
      </c>
      <c r="K40" s="86" t="s">
        <v>645</v>
      </c>
      <c r="L40" s="86"/>
    </row>
    <row r="41" spans="1:12">
      <c r="A41" s="85"/>
      <c r="B41" s="84" t="s">
        <v>773</v>
      </c>
      <c r="C41" s="86">
        <v>0.66</v>
      </c>
      <c r="D41" s="86">
        <v>0.66</v>
      </c>
      <c r="E41" s="86">
        <v>0.66</v>
      </c>
      <c r="F41" s="86">
        <v>0.66</v>
      </c>
      <c r="G41" s="86">
        <v>0.51</v>
      </c>
      <c r="H41" s="86">
        <v>0.76</v>
      </c>
      <c r="I41" s="86">
        <v>0.45</v>
      </c>
      <c r="J41" s="86">
        <v>0.82</v>
      </c>
      <c r="K41" s="86" t="s">
        <v>601</v>
      </c>
      <c r="L41" s="86"/>
    </row>
    <row r="42" spans="1:12">
      <c r="A42" s="85"/>
      <c r="B42" s="84" t="s">
        <v>772</v>
      </c>
      <c r="C42" s="86">
        <v>39700</v>
      </c>
      <c r="D42" s="86">
        <v>38500</v>
      </c>
      <c r="E42" s="86">
        <v>36300</v>
      </c>
      <c r="F42" s="86">
        <v>32400</v>
      </c>
      <c r="G42" s="86">
        <v>32500</v>
      </c>
      <c r="H42" s="86">
        <v>44600</v>
      </c>
      <c r="I42" s="86">
        <v>24900</v>
      </c>
      <c r="J42" s="86">
        <v>41900</v>
      </c>
      <c r="K42" s="86" t="s">
        <v>639</v>
      </c>
      <c r="L42" s="86"/>
    </row>
    <row r="43" spans="1:12">
      <c r="A43" s="85"/>
      <c r="B43" s="84" t="s">
        <v>771</v>
      </c>
      <c r="C43" s="86">
        <v>0.06</v>
      </c>
      <c r="D43" s="86">
        <v>0.06</v>
      </c>
      <c r="E43" s="86">
        <v>0.06</v>
      </c>
      <c r="F43" s="86">
        <v>0.05</v>
      </c>
      <c r="G43" s="86">
        <v>0.06</v>
      </c>
      <c r="H43" s="86">
        <v>7.0000000000000007E-2</v>
      </c>
      <c r="I43" s="86">
        <v>0.05</v>
      </c>
      <c r="J43" s="86">
        <v>0.08</v>
      </c>
      <c r="K43" s="86" t="s">
        <v>645</v>
      </c>
      <c r="L43" s="86"/>
    </row>
    <row r="44" spans="1:12">
      <c r="A44" s="85"/>
      <c r="B44" s="84" t="s">
        <v>802</v>
      </c>
      <c r="C44" s="86">
        <v>0</v>
      </c>
      <c r="D44" s="86">
        <v>0</v>
      </c>
      <c r="E44" s="86">
        <v>0</v>
      </c>
      <c r="F44" s="86">
        <v>0</v>
      </c>
      <c r="G44" s="86">
        <v>0</v>
      </c>
      <c r="H44" s="86">
        <v>1</v>
      </c>
      <c r="I44" s="86">
        <v>0</v>
      </c>
      <c r="J44" s="86">
        <v>1</v>
      </c>
      <c r="K44" s="86" t="s">
        <v>696</v>
      </c>
      <c r="L44" s="86"/>
    </row>
    <row r="45" spans="1:12">
      <c r="A45" s="85"/>
      <c r="B45" s="84" t="s">
        <v>770</v>
      </c>
      <c r="C45" s="86">
        <v>0.09</v>
      </c>
      <c r="D45" s="86">
        <v>0.09</v>
      </c>
      <c r="E45" s="86">
        <v>0.09</v>
      </c>
      <c r="F45" s="86">
        <v>0.09</v>
      </c>
      <c r="G45" s="86">
        <v>0</v>
      </c>
      <c r="H45" s="86">
        <v>0.09</v>
      </c>
      <c r="I45" s="86">
        <v>0</v>
      </c>
      <c r="J45" s="86">
        <v>0.09</v>
      </c>
      <c r="K45" s="86" t="s">
        <v>801</v>
      </c>
      <c r="L45" s="86"/>
    </row>
    <row r="46" spans="1:12">
      <c r="A46" s="85"/>
      <c r="B46" s="84" t="s">
        <v>769</v>
      </c>
      <c r="C46" s="86">
        <v>1</v>
      </c>
      <c r="D46" s="86">
        <v>1</v>
      </c>
      <c r="E46" s="86">
        <v>1</v>
      </c>
      <c r="F46" s="86">
        <v>1</v>
      </c>
      <c r="G46" s="86">
        <v>0</v>
      </c>
      <c r="H46" s="86">
        <v>1</v>
      </c>
      <c r="I46" s="86">
        <v>0</v>
      </c>
      <c r="J46" s="86">
        <v>1</v>
      </c>
      <c r="K46" s="86" t="s">
        <v>800</v>
      </c>
      <c r="L46" s="86"/>
    </row>
    <row r="47" spans="1:12">
      <c r="A47" s="85"/>
      <c r="B47" s="84" t="s">
        <v>768</v>
      </c>
      <c r="C47" s="86">
        <v>1</v>
      </c>
      <c r="D47" s="86">
        <v>1</v>
      </c>
      <c r="E47" s="86">
        <v>1</v>
      </c>
      <c r="F47" s="86">
        <v>1</v>
      </c>
      <c r="G47" s="86">
        <v>0</v>
      </c>
      <c r="H47" s="86">
        <v>1</v>
      </c>
      <c r="I47" s="86">
        <v>0</v>
      </c>
      <c r="J47" s="86">
        <v>1</v>
      </c>
      <c r="K47" s="86" t="s">
        <v>800</v>
      </c>
      <c r="L47" s="86"/>
    </row>
    <row r="48" spans="1:12">
      <c r="A48" s="88"/>
      <c r="B48" s="88" t="s">
        <v>766</v>
      </c>
      <c r="C48" s="87">
        <v>1.7679E-2</v>
      </c>
      <c r="D48" s="87">
        <v>1.7679E-2</v>
      </c>
      <c r="E48" s="87">
        <v>1.7676999999999998E-2</v>
      </c>
      <c r="F48" s="87">
        <v>1.7676999999999998E-2</v>
      </c>
      <c r="G48" s="87">
        <v>0.01</v>
      </c>
      <c r="H48" s="87">
        <v>0.15</v>
      </c>
      <c r="I48" s="87">
        <v>0.01</v>
      </c>
      <c r="J48" s="87">
        <v>0.15</v>
      </c>
      <c r="K48" s="86" t="s">
        <v>745</v>
      </c>
      <c r="L48" s="86" t="s">
        <v>684</v>
      </c>
    </row>
    <row r="49" spans="1:2">
      <c r="A49" s="85"/>
    </row>
    <row r="50" spans="1:2">
      <c r="A50" s="85"/>
    </row>
    <row r="51" spans="1:2">
      <c r="A51" s="85" t="s">
        <v>595</v>
      </c>
    </row>
    <row r="52" spans="1:2">
      <c r="A52" s="85"/>
      <c r="B52" s="84" t="s">
        <v>799</v>
      </c>
    </row>
    <row r="53" spans="1:2">
      <c r="A53" s="85"/>
      <c r="B53" s="84" t="s">
        <v>798</v>
      </c>
    </row>
    <row r="54" spans="1:2">
      <c r="A54" s="85"/>
      <c r="B54" s="84" t="s">
        <v>797</v>
      </c>
    </row>
    <row r="55" spans="1:2">
      <c r="A55" s="85"/>
      <c r="B55" s="84" t="s">
        <v>796</v>
      </c>
    </row>
    <row r="56" spans="1:2">
      <c r="A56" s="85"/>
      <c r="B56" s="84" t="s">
        <v>795</v>
      </c>
    </row>
    <row r="57" spans="1:2">
      <c r="A57" s="85"/>
      <c r="B57" s="84" t="s">
        <v>794</v>
      </c>
    </row>
    <row r="58" spans="1:2">
      <c r="A58" s="85"/>
      <c r="B58" s="84" t="s">
        <v>793</v>
      </c>
    </row>
    <row r="59" spans="1:2">
      <c r="A59" s="85"/>
      <c r="B59" s="84" t="s">
        <v>792</v>
      </c>
    </row>
    <row r="60" spans="1:2">
      <c r="A60" s="85"/>
      <c r="B60" s="84" t="s">
        <v>791</v>
      </c>
    </row>
    <row r="61" spans="1:2">
      <c r="A61" s="85"/>
      <c r="B61" s="84" t="s">
        <v>790</v>
      </c>
    </row>
    <row r="62" spans="1:2">
      <c r="A62" s="85"/>
      <c r="B62" s="84" t="s">
        <v>789</v>
      </c>
    </row>
    <row r="63" spans="1:2">
      <c r="A63" s="85"/>
      <c r="B63" s="84" t="s">
        <v>788</v>
      </c>
    </row>
    <row r="64" spans="1:2">
      <c r="A64" s="85"/>
      <c r="B64" s="84" t="s">
        <v>787</v>
      </c>
    </row>
    <row r="65" spans="1:2">
      <c r="A65" s="85"/>
      <c r="B65" s="84" t="s">
        <v>575</v>
      </c>
    </row>
    <row r="66" spans="1:2">
      <c r="A66" s="85"/>
      <c r="B66" s="84" t="s">
        <v>574</v>
      </c>
    </row>
    <row r="67" spans="1:2">
      <c r="A67" s="85"/>
    </row>
    <row r="68" spans="1:2">
      <c r="A68" s="85" t="s">
        <v>573</v>
      </c>
    </row>
    <row r="69" spans="1:2">
      <c r="A69" s="85"/>
      <c r="B69" s="84" t="s">
        <v>783</v>
      </c>
    </row>
    <row r="70" spans="1:2">
      <c r="A70" s="85"/>
      <c r="B70" s="84" t="s">
        <v>782</v>
      </c>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780</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5"/>
      <c r="B6" s="84" t="s">
        <v>717</v>
      </c>
      <c r="C6" s="86">
        <v>51.64</v>
      </c>
      <c r="D6" s="86">
        <v>51.64</v>
      </c>
      <c r="E6" s="86">
        <v>51.64</v>
      </c>
      <c r="F6" s="86">
        <v>51.64</v>
      </c>
      <c r="G6" s="86">
        <v>40.380000000000003</v>
      </c>
      <c r="H6" s="86">
        <v>51.81</v>
      </c>
      <c r="I6" s="86">
        <v>39.659999999999997</v>
      </c>
      <c r="J6" s="86">
        <v>51.86</v>
      </c>
      <c r="K6" s="86" t="s">
        <v>597</v>
      </c>
      <c r="L6" s="86" t="s">
        <v>684</v>
      </c>
    </row>
    <row r="7" spans="1:12">
      <c r="A7" s="88"/>
      <c r="B7" s="88" t="s">
        <v>649</v>
      </c>
      <c r="C7" s="87">
        <v>1.1475040000000001</v>
      </c>
      <c r="D7" s="87">
        <v>1.1475040000000001</v>
      </c>
      <c r="E7" s="87">
        <v>1.1475040000000001</v>
      </c>
      <c r="F7" s="87">
        <v>1.1474880000000001</v>
      </c>
      <c r="G7" s="87">
        <v>0.89</v>
      </c>
      <c r="H7" s="87">
        <v>1.1599999999999999</v>
      </c>
      <c r="I7" s="87">
        <v>0.88</v>
      </c>
      <c r="J7" s="87">
        <v>1.1599999999999999</v>
      </c>
      <c r="K7" s="86" t="s">
        <v>779</v>
      </c>
      <c r="L7" s="86" t="s">
        <v>684</v>
      </c>
    </row>
    <row r="8" spans="1:12">
      <c r="A8" s="88"/>
      <c r="B8" s="88" t="s">
        <v>748</v>
      </c>
      <c r="C8" s="87">
        <v>1.1475040000000001</v>
      </c>
      <c r="D8" s="87">
        <v>1.1475040000000001</v>
      </c>
      <c r="E8" s="87">
        <v>1.1475040000000001</v>
      </c>
      <c r="F8" s="87">
        <v>1.1474880000000001</v>
      </c>
      <c r="G8" s="87">
        <v>0.89</v>
      </c>
      <c r="H8" s="87">
        <v>1.1599999999999999</v>
      </c>
      <c r="I8" s="87">
        <v>0.88</v>
      </c>
      <c r="J8" s="87">
        <v>1.1599999999999999</v>
      </c>
      <c r="K8" s="86" t="s">
        <v>779</v>
      </c>
      <c r="L8" s="86" t="s">
        <v>684</v>
      </c>
    </row>
    <row r="9" spans="1:12">
      <c r="A9" s="88"/>
      <c r="B9" s="88" t="s">
        <v>647</v>
      </c>
      <c r="C9" s="87">
        <v>2.2039E-2</v>
      </c>
      <c r="D9" s="87">
        <v>2.2039E-2</v>
      </c>
      <c r="E9" s="87">
        <v>2.2039E-2</v>
      </c>
      <c r="F9" s="87">
        <v>2.2026E-2</v>
      </c>
      <c r="G9" s="87">
        <v>2.0979999999999999E-2</v>
      </c>
      <c r="H9" s="87">
        <v>2.4587000000000001E-2</v>
      </c>
      <c r="I9" s="87">
        <v>1.7093000000000001E-2</v>
      </c>
      <c r="J9" s="87">
        <v>2.4549000000000001E-2</v>
      </c>
      <c r="K9" s="86" t="s">
        <v>703</v>
      </c>
      <c r="L9" s="86"/>
    </row>
    <row r="10" spans="1:12">
      <c r="A10" s="88"/>
      <c r="B10" s="88" t="s">
        <v>646</v>
      </c>
      <c r="C10" s="87">
        <v>0.03</v>
      </c>
      <c r="D10" s="87">
        <v>0.03</v>
      </c>
      <c r="E10" s="87">
        <v>0.03</v>
      </c>
      <c r="F10" s="87">
        <v>0.03</v>
      </c>
      <c r="G10" s="87">
        <v>0.03</v>
      </c>
      <c r="H10" s="87">
        <v>0.03</v>
      </c>
      <c r="I10" s="87">
        <v>0.03</v>
      </c>
      <c r="J10" s="87">
        <v>0.03</v>
      </c>
      <c r="K10" s="86"/>
      <c r="L10" s="86"/>
    </row>
    <row r="11" spans="1:12">
      <c r="A11" s="85"/>
      <c r="B11" s="84" t="s">
        <v>712</v>
      </c>
      <c r="C11" s="86">
        <v>2</v>
      </c>
      <c r="D11" s="86">
        <v>2</v>
      </c>
      <c r="E11" s="86">
        <v>2</v>
      </c>
      <c r="F11" s="86">
        <v>2</v>
      </c>
      <c r="G11" s="86">
        <v>1.7</v>
      </c>
      <c r="H11" s="86">
        <v>2.2999999999999998</v>
      </c>
      <c r="I11" s="86">
        <v>1.5</v>
      </c>
      <c r="J11" s="86">
        <v>2.5</v>
      </c>
      <c r="K11" s="86"/>
      <c r="L11" s="86"/>
    </row>
    <row r="12" spans="1:12">
      <c r="A12" s="85"/>
      <c r="B12" s="84" t="s">
        <v>644</v>
      </c>
      <c r="C12" s="86">
        <v>25</v>
      </c>
      <c r="D12" s="86">
        <v>25</v>
      </c>
      <c r="E12" s="86">
        <v>25</v>
      </c>
      <c r="F12" s="86">
        <v>25</v>
      </c>
      <c r="G12" s="86">
        <v>20</v>
      </c>
      <c r="H12" s="86">
        <v>35</v>
      </c>
      <c r="I12" s="86">
        <v>20</v>
      </c>
      <c r="J12" s="86">
        <v>35</v>
      </c>
      <c r="K12" s="86"/>
      <c r="L12" s="86" t="s">
        <v>684</v>
      </c>
    </row>
    <row r="13" spans="1:12">
      <c r="A13" s="85"/>
      <c r="B13" s="84" t="s">
        <v>641</v>
      </c>
      <c r="C13" s="86">
        <v>2</v>
      </c>
      <c r="D13" s="86">
        <v>2</v>
      </c>
      <c r="E13" s="86">
        <v>2</v>
      </c>
      <c r="F13" s="86">
        <v>2</v>
      </c>
      <c r="G13" s="86">
        <v>1.5</v>
      </c>
      <c r="H13" s="86">
        <v>2.5</v>
      </c>
      <c r="I13" s="86">
        <v>1.5</v>
      </c>
      <c r="J13" s="86">
        <v>2.5</v>
      </c>
      <c r="K13" s="86"/>
      <c r="L13" s="86" t="s">
        <v>684</v>
      </c>
    </row>
    <row r="14" spans="1:12">
      <c r="A14" s="85"/>
      <c r="B14" s="84" t="s">
        <v>711</v>
      </c>
      <c r="C14" s="86">
        <v>0.06</v>
      </c>
      <c r="D14" s="86">
        <v>0.06</v>
      </c>
      <c r="E14" s="86">
        <v>0.06</v>
      </c>
      <c r="F14" s="86">
        <v>0.06</v>
      </c>
      <c r="G14" s="86">
        <v>0.05</v>
      </c>
      <c r="H14" s="86">
        <v>7.0000000000000007E-2</v>
      </c>
      <c r="I14" s="86">
        <v>0.04</v>
      </c>
      <c r="J14" s="86">
        <v>7.0000000000000007E-2</v>
      </c>
      <c r="K14" s="86"/>
      <c r="L14" s="86"/>
    </row>
    <row r="15" spans="1:12">
      <c r="A15" s="85" t="s">
        <v>638</v>
      </c>
      <c r="C15" s="86"/>
      <c r="D15" s="86"/>
      <c r="E15" s="86"/>
      <c r="F15" s="86"/>
      <c r="G15" s="86"/>
      <c r="H15" s="86"/>
      <c r="I15" s="86"/>
      <c r="J15" s="86"/>
      <c r="K15" s="86"/>
      <c r="L15" s="86"/>
    </row>
    <row r="16" spans="1:12">
      <c r="A16" s="88"/>
      <c r="B16" s="88" t="s">
        <v>637</v>
      </c>
      <c r="C16" s="87"/>
      <c r="D16" s="87"/>
      <c r="E16" s="87"/>
      <c r="F16" s="87"/>
      <c r="G16" s="87"/>
      <c r="H16" s="87"/>
      <c r="I16" s="87"/>
      <c r="J16" s="87"/>
      <c r="K16" s="86"/>
      <c r="L16" s="86"/>
    </row>
    <row r="17" spans="1:12">
      <c r="A17" s="88"/>
      <c r="B17" s="88" t="s">
        <v>636</v>
      </c>
      <c r="C17" s="87">
        <v>0.1</v>
      </c>
      <c r="D17" s="87">
        <v>0.1</v>
      </c>
      <c r="E17" s="87">
        <v>0.1</v>
      </c>
      <c r="F17" s="87">
        <v>0.1</v>
      </c>
      <c r="G17" s="87">
        <v>0.1</v>
      </c>
      <c r="H17" s="87">
        <v>0.1</v>
      </c>
      <c r="I17" s="87">
        <v>0.1</v>
      </c>
      <c r="J17" s="87">
        <v>0.1</v>
      </c>
      <c r="K17" s="86" t="s">
        <v>746</v>
      </c>
      <c r="L17" s="86" t="s">
        <v>684</v>
      </c>
    </row>
    <row r="18" spans="1:12">
      <c r="A18" s="88"/>
      <c r="B18" s="88" t="s">
        <v>635</v>
      </c>
      <c r="C18" s="87">
        <v>0.4</v>
      </c>
      <c r="D18" s="87">
        <v>0.4</v>
      </c>
      <c r="E18" s="87">
        <v>0.4</v>
      </c>
      <c r="F18" s="87">
        <v>0.4</v>
      </c>
      <c r="G18" s="87">
        <v>0.4</v>
      </c>
      <c r="H18" s="87">
        <v>0.4</v>
      </c>
      <c r="I18" s="87">
        <v>0.4</v>
      </c>
      <c r="J18" s="87">
        <v>0.4</v>
      </c>
      <c r="K18" s="86"/>
      <c r="L18" s="86" t="s">
        <v>684</v>
      </c>
    </row>
    <row r="19" spans="1:12">
      <c r="A19" s="85"/>
      <c r="B19" s="84" t="s">
        <v>633</v>
      </c>
      <c r="C19" s="86">
        <v>2</v>
      </c>
      <c r="D19" s="86">
        <v>2</v>
      </c>
      <c r="E19" s="86">
        <v>2</v>
      </c>
      <c r="F19" s="86">
        <v>2</v>
      </c>
      <c r="G19" s="86">
        <v>2</v>
      </c>
      <c r="H19" s="86">
        <v>2</v>
      </c>
      <c r="I19" s="86">
        <v>2</v>
      </c>
      <c r="J19" s="86">
        <v>2</v>
      </c>
      <c r="K19" s="86" t="s">
        <v>708</v>
      </c>
      <c r="L19" s="86" t="s">
        <v>684</v>
      </c>
    </row>
    <row r="20" spans="1:12">
      <c r="A20" s="85"/>
      <c r="B20" s="84" t="s">
        <v>632</v>
      </c>
      <c r="C20" s="86">
        <v>8</v>
      </c>
      <c r="D20" s="86">
        <v>8</v>
      </c>
      <c r="E20" s="86">
        <v>8</v>
      </c>
      <c r="F20" s="86">
        <v>8</v>
      </c>
      <c r="G20" s="86">
        <v>8</v>
      </c>
      <c r="H20" s="86">
        <v>8</v>
      </c>
      <c r="I20" s="86">
        <v>8</v>
      </c>
      <c r="J20" s="86">
        <v>8</v>
      </c>
      <c r="K20" s="86"/>
      <c r="L20" s="86" t="s">
        <v>684</v>
      </c>
    </row>
    <row r="21" spans="1:12">
      <c r="A21" s="85" t="s">
        <v>631</v>
      </c>
      <c r="C21" s="86"/>
      <c r="D21" s="86"/>
      <c r="E21" s="86"/>
      <c r="F21" s="86"/>
      <c r="G21" s="86"/>
      <c r="H21" s="86"/>
      <c r="I21" s="86"/>
      <c r="J21" s="86"/>
      <c r="K21" s="86"/>
      <c r="L21" s="86"/>
    </row>
    <row r="22" spans="1:12">
      <c r="A22" s="88"/>
      <c r="B22" s="88" t="s">
        <v>705</v>
      </c>
      <c r="C22" s="87">
        <v>0.97970000000000002</v>
      </c>
      <c r="D22" s="87">
        <v>0.97970000000000002</v>
      </c>
      <c r="E22" s="87">
        <v>0.97970000000000002</v>
      </c>
      <c r="F22" s="87">
        <v>0.97970000000000002</v>
      </c>
      <c r="G22" s="87">
        <v>0.94925000000000004</v>
      </c>
      <c r="H22" s="87">
        <v>0.98985000000000001</v>
      </c>
      <c r="I22" s="87">
        <v>0.97970000000000002</v>
      </c>
      <c r="J22" s="87">
        <v>0.98985000000000001</v>
      </c>
      <c r="K22" s="86" t="s">
        <v>778</v>
      </c>
      <c r="L22" s="86" t="s">
        <v>684</v>
      </c>
    </row>
    <row r="23" spans="1:12">
      <c r="A23" s="85"/>
      <c r="B23" s="84" t="s">
        <v>629</v>
      </c>
      <c r="C23" s="86">
        <v>90</v>
      </c>
      <c r="D23" s="86">
        <v>60</v>
      </c>
      <c r="E23" s="86">
        <v>40</v>
      </c>
      <c r="F23" s="86">
        <v>30</v>
      </c>
      <c r="G23" s="86">
        <v>40</v>
      </c>
      <c r="H23" s="86">
        <v>80</v>
      </c>
      <c r="I23" s="86">
        <v>20</v>
      </c>
      <c r="J23" s="86">
        <v>40</v>
      </c>
      <c r="K23" s="86" t="s">
        <v>643</v>
      </c>
      <c r="L23" s="86" t="s">
        <v>697</v>
      </c>
    </row>
    <row r="24" spans="1:12">
      <c r="A24" s="85"/>
      <c r="B24" s="84" t="s">
        <v>628</v>
      </c>
      <c r="C24" s="86">
        <v>16</v>
      </c>
      <c r="D24" s="86">
        <v>11</v>
      </c>
      <c r="E24" s="86">
        <v>8</v>
      </c>
      <c r="F24" s="86">
        <v>4</v>
      </c>
      <c r="G24" s="86">
        <v>4</v>
      </c>
      <c r="H24" s="86">
        <v>16</v>
      </c>
      <c r="I24" s="86">
        <v>2</v>
      </c>
      <c r="J24" s="86">
        <v>16</v>
      </c>
      <c r="K24" s="86" t="s">
        <v>643</v>
      </c>
      <c r="L24" s="86" t="s">
        <v>697</v>
      </c>
    </row>
    <row r="25" spans="1:12">
      <c r="A25" s="85"/>
      <c r="B25" s="84" t="s">
        <v>627</v>
      </c>
      <c r="C25" s="86">
        <v>1</v>
      </c>
      <c r="D25" s="86">
        <v>1</v>
      </c>
      <c r="E25" s="86">
        <v>1</v>
      </c>
      <c r="F25" s="86">
        <v>0</v>
      </c>
      <c r="G25" s="86">
        <v>0</v>
      </c>
      <c r="H25" s="86">
        <v>1</v>
      </c>
      <c r="I25" s="86">
        <v>0</v>
      </c>
      <c r="J25" s="86">
        <v>1</v>
      </c>
      <c r="K25" s="86" t="s">
        <v>643</v>
      </c>
      <c r="L25" s="86" t="s">
        <v>697</v>
      </c>
    </row>
    <row r="26" spans="1:12">
      <c r="A26" s="85"/>
      <c r="B26" s="84" t="s">
        <v>704</v>
      </c>
      <c r="C26" s="86">
        <v>2</v>
      </c>
      <c r="D26" s="86">
        <v>0.3</v>
      </c>
      <c r="E26" s="86">
        <v>0.3</v>
      </c>
      <c r="F26" s="86">
        <v>0.3</v>
      </c>
      <c r="G26" s="86">
        <v>0.1</v>
      </c>
      <c r="H26" s="86">
        <v>2</v>
      </c>
      <c r="I26" s="86">
        <v>0.1</v>
      </c>
      <c r="J26" s="86">
        <v>1</v>
      </c>
      <c r="K26" s="86" t="s">
        <v>643</v>
      </c>
      <c r="L26" s="86" t="s">
        <v>697</v>
      </c>
    </row>
    <row r="27" spans="1:12">
      <c r="A27" s="85" t="s">
        <v>626</v>
      </c>
      <c r="C27" s="86"/>
      <c r="D27" s="86"/>
      <c r="E27" s="86"/>
      <c r="F27" s="86"/>
      <c r="G27" s="86"/>
      <c r="H27" s="86"/>
      <c r="I27" s="86"/>
      <c r="J27" s="86"/>
      <c r="K27" s="86"/>
      <c r="L27" s="86"/>
    </row>
    <row r="28" spans="1:12">
      <c r="A28" s="85"/>
      <c r="B28" s="84" t="s">
        <v>625</v>
      </c>
      <c r="C28" s="86">
        <v>0.51</v>
      </c>
      <c r="D28" s="86">
        <v>0.49</v>
      </c>
      <c r="E28" s="86">
        <v>0.47</v>
      </c>
      <c r="F28" s="86">
        <v>0.45</v>
      </c>
      <c r="G28" s="86">
        <v>0.43</v>
      </c>
      <c r="H28" s="86">
        <v>0.57999999999999996</v>
      </c>
      <c r="I28" s="86">
        <v>0.35</v>
      </c>
      <c r="J28" s="86">
        <v>0.62</v>
      </c>
      <c r="K28" s="86" t="s">
        <v>777</v>
      </c>
      <c r="L28" s="86"/>
    </row>
    <row r="29" spans="1:12">
      <c r="A29" s="85"/>
      <c r="B29" s="84" t="s">
        <v>622</v>
      </c>
      <c r="C29" s="86">
        <v>0.37</v>
      </c>
      <c r="D29" s="86">
        <v>0.36</v>
      </c>
      <c r="E29" s="86">
        <v>0.34</v>
      </c>
      <c r="F29" s="86">
        <v>0.34</v>
      </c>
      <c r="G29" s="86">
        <v>0.31</v>
      </c>
      <c r="H29" s="86">
        <v>0.43</v>
      </c>
      <c r="I29" s="86">
        <v>0.26</v>
      </c>
      <c r="J29" s="86">
        <v>0.46</v>
      </c>
      <c r="K29" s="86" t="s">
        <v>777</v>
      </c>
      <c r="L29" s="86"/>
    </row>
    <row r="30" spans="1:12">
      <c r="A30" s="85"/>
      <c r="B30" s="84" t="s">
        <v>621</v>
      </c>
      <c r="C30" s="86">
        <v>0.14000000000000001</v>
      </c>
      <c r="D30" s="86">
        <v>0.13</v>
      </c>
      <c r="E30" s="86">
        <v>0.13</v>
      </c>
      <c r="F30" s="86">
        <v>0.11</v>
      </c>
      <c r="G30" s="86">
        <v>0.12</v>
      </c>
      <c r="H30" s="86">
        <v>0.16</v>
      </c>
      <c r="I30" s="86">
        <v>0.09</v>
      </c>
      <c r="J30" s="86">
        <v>0.16</v>
      </c>
      <c r="K30" s="86" t="s">
        <v>777</v>
      </c>
      <c r="L30" s="86"/>
    </row>
    <row r="31" spans="1:12">
      <c r="A31" s="85"/>
      <c r="B31" s="84" t="s">
        <v>618</v>
      </c>
      <c r="C31" s="86">
        <v>2.57</v>
      </c>
      <c r="D31" s="86">
        <v>2.7</v>
      </c>
      <c r="E31" s="86">
        <v>3.41</v>
      </c>
      <c r="F31" s="86">
        <v>3.76</v>
      </c>
      <c r="G31" s="86">
        <v>2.33</v>
      </c>
      <c r="H31" s="86">
        <v>3.68</v>
      </c>
      <c r="I31" s="86">
        <v>3.27</v>
      </c>
      <c r="J31" s="86">
        <v>5.27</v>
      </c>
      <c r="K31" s="86" t="s">
        <v>696</v>
      </c>
      <c r="L31" s="86"/>
    </row>
    <row r="32" spans="1:12">
      <c r="A32" s="85"/>
      <c r="B32" s="84" t="s">
        <v>617</v>
      </c>
      <c r="C32" s="86">
        <v>1.39</v>
      </c>
      <c r="D32" s="86">
        <v>1.52</v>
      </c>
      <c r="E32" s="86">
        <v>2.23</v>
      </c>
      <c r="F32" s="86">
        <v>2.58</v>
      </c>
      <c r="G32" s="86">
        <v>1.5</v>
      </c>
      <c r="H32" s="86">
        <v>1.98</v>
      </c>
      <c r="I32" s="86">
        <v>2.5499999999999998</v>
      </c>
      <c r="J32" s="86">
        <v>3.41</v>
      </c>
      <c r="K32" s="86" t="s">
        <v>696</v>
      </c>
      <c r="L32" s="86"/>
    </row>
    <row r="33" spans="1:12">
      <c r="A33" s="85"/>
      <c r="B33" s="84" t="s">
        <v>615</v>
      </c>
      <c r="C33" s="86">
        <v>1.18</v>
      </c>
      <c r="D33" s="86">
        <v>1.18</v>
      </c>
      <c r="E33" s="86">
        <v>1.18</v>
      </c>
      <c r="F33" s="86">
        <v>1.18</v>
      </c>
      <c r="G33" s="86">
        <v>0.82</v>
      </c>
      <c r="H33" s="86">
        <v>1.7</v>
      </c>
      <c r="I33" s="86">
        <v>0.72</v>
      </c>
      <c r="J33" s="86">
        <v>1.86</v>
      </c>
      <c r="K33" s="86" t="s">
        <v>696</v>
      </c>
      <c r="L33" s="86"/>
    </row>
    <row r="34" spans="1:12">
      <c r="A34" s="85"/>
      <c r="B34" s="84" t="s">
        <v>614</v>
      </c>
      <c r="C34" s="86">
        <v>42800</v>
      </c>
      <c r="D34" s="86">
        <v>42000</v>
      </c>
      <c r="E34" s="86">
        <v>40500</v>
      </c>
      <c r="F34" s="86">
        <v>38200</v>
      </c>
      <c r="G34" s="86">
        <v>35800</v>
      </c>
      <c r="H34" s="86">
        <v>48500</v>
      </c>
      <c r="I34" s="86">
        <v>28800</v>
      </c>
      <c r="J34" s="86">
        <v>48500</v>
      </c>
      <c r="K34" s="86"/>
      <c r="L34" s="86"/>
    </row>
    <row r="35" spans="1:12">
      <c r="A35" s="85" t="s">
        <v>613</v>
      </c>
      <c r="C35" s="86"/>
      <c r="D35" s="86"/>
      <c r="E35" s="86"/>
      <c r="F35" s="86"/>
      <c r="G35" s="86"/>
      <c r="H35" s="86"/>
      <c r="I35" s="86"/>
      <c r="J35" s="86"/>
      <c r="K35" s="86"/>
      <c r="L35" s="86"/>
    </row>
    <row r="36" spans="1:12">
      <c r="A36" s="85"/>
      <c r="B36" s="84" t="s">
        <v>776</v>
      </c>
      <c r="C36" s="86">
        <v>0.57999999999999996</v>
      </c>
      <c r="D36" s="86">
        <v>0.56999999999999995</v>
      </c>
      <c r="E36" s="86">
        <v>0.54</v>
      </c>
      <c r="F36" s="86">
        <v>0.52</v>
      </c>
      <c r="G36" s="86">
        <v>0.49</v>
      </c>
      <c r="H36" s="86">
        <v>0.67</v>
      </c>
      <c r="I36" s="86">
        <v>0.4</v>
      </c>
      <c r="J36" s="86">
        <v>0.71</v>
      </c>
      <c r="K36" s="86" t="s">
        <v>601</v>
      </c>
      <c r="L36" s="86" t="s">
        <v>684</v>
      </c>
    </row>
    <row r="37" spans="1:12">
      <c r="A37" s="85"/>
      <c r="B37" s="84" t="s">
        <v>775</v>
      </c>
      <c r="C37" s="86">
        <v>0.42</v>
      </c>
      <c r="D37" s="86">
        <v>0.41</v>
      </c>
      <c r="E37" s="86">
        <v>0.39</v>
      </c>
      <c r="F37" s="86">
        <v>0.39</v>
      </c>
      <c r="G37" s="86">
        <v>0.36</v>
      </c>
      <c r="H37" s="86">
        <v>0.49</v>
      </c>
      <c r="I37" s="86">
        <v>0.3</v>
      </c>
      <c r="J37" s="86">
        <v>0.53</v>
      </c>
      <c r="K37" s="86" t="s">
        <v>601</v>
      </c>
      <c r="L37" s="86"/>
    </row>
    <row r="38" spans="1:12">
      <c r="A38" s="85"/>
      <c r="B38" s="84" t="s">
        <v>774</v>
      </c>
      <c r="C38" s="86">
        <v>0.16</v>
      </c>
      <c r="D38" s="86">
        <v>0.15</v>
      </c>
      <c r="E38" s="86">
        <v>0.14000000000000001</v>
      </c>
      <c r="F38" s="86">
        <v>0.13</v>
      </c>
      <c r="G38" s="86">
        <v>0.13</v>
      </c>
      <c r="H38" s="86">
        <v>0.18</v>
      </c>
      <c r="I38" s="86">
        <v>0.11</v>
      </c>
      <c r="J38" s="86">
        <v>0.18</v>
      </c>
      <c r="K38" s="86" t="s">
        <v>601</v>
      </c>
      <c r="L38" s="86"/>
    </row>
    <row r="39" spans="1:12">
      <c r="A39" s="85"/>
      <c r="B39" s="84" t="s">
        <v>773</v>
      </c>
      <c r="C39" s="86">
        <v>2.95</v>
      </c>
      <c r="D39" s="86">
        <v>3.1</v>
      </c>
      <c r="E39" s="86">
        <v>3.91</v>
      </c>
      <c r="F39" s="86">
        <v>4.32</v>
      </c>
      <c r="G39" s="86">
        <v>2.68</v>
      </c>
      <c r="H39" s="86">
        <v>3.3</v>
      </c>
      <c r="I39" s="86">
        <v>3.77</v>
      </c>
      <c r="J39" s="86">
        <v>4.6500000000000004</v>
      </c>
      <c r="K39" s="86" t="s">
        <v>696</v>
      </c>
      <c r="L39" s="86"/>
    </row>
    <row r="40" spans="1:12">
      <c r="A40" s="85"/>
      <c r="B40" s="84" t="s">
        <v>772</v>
      </c>
      <c r="C40" s="86">
        <v>49100</v>
      </c>
      <c r="D40" s="86">
        <v>48200</v>
      </c>
      <c r="E40" s="86">
        <v>46400</v>
      </c>
      <c r="F40" s="86">
        <v>43900</v>
      </c>
      <c r="G40" s="86">
        <v>41100</v>
      </c>
      <c r="H40" s="86">
        <v>55600</v>
      </c>
      <c r="I40" s="86">
        <v>33000</v>
      </c>
      <c r="J40" s="86">
        <v>55700</v>
      </c>
      <c r="K40" s="86"/>
      <c r="L40" s="86"/>
    </row>
    <row r="41" spans="1:12">
      <c r="A41" s="85"/>
      <c r="B41" s="84" t="s">
        <v>771</v>
      </c>
      <c r="C41" s="86">
        <v>0.02</v>
      </c>
      <c r="D41" s="86">
        <v>0.02</v>
      </c>
      <c r="E41" s="86">
        <v>0.02</v>
      </c>
      <c r="F41" s="86">
        <v>0.01</v>
      </c>
      <c r="G41" s="86">
        <v>0.01</v>
      </c>
      <c r="H41" s="86">
        <v>0.02</v>
      </c>
      <c r="I41" s="86">
        <v>0.01</v>
      </c>
      <c r="J41" s="86">
        <v>0.02</v>
      </c>
      <c r="K41" s="86" t="s">
        <v>601</v>
      </c>
      <c r="L41" s="86"/>
    </row>
    <row r="42" spans="1:12">
      <c r="A42" s="85"/>
      <c r="B42" s="84" t="s">
        <v>770</v>
      </c>
      <c r="C42" s="86">
        <v>0.25</v>
      </c>
      <c r="D42" s="86">
        <v>0.25</v>
      </c>
      <c r="E42" s="86">
        <v>0.25</v>
      </c>
      <c r="F42" s="86">
        <v>0.25</v>
      </c>
      <c r="G42" s="86">
        <v>0</v>
      </c>
      <c r="H42" s="86">
        <v>0.25</v>
      </c>
      <c r="I42" s="86">
        <v>0</v>
      </c>
      <c r="J42" s="86">
        <v>0.25</v>
      </c>
      <c r="K42" s="86" t="s">
        <v>710</v>
      </c>
      <c r="L42" s="86"/>
    </row>
    <row r="43" spans="1:12">
      <c r="A43" s="85"/>
      <c r="B43" s="84" t="s">
        <v>769</v>
      </c>
      <c r="C43" s="86">
        <v>1</v>
      </c>
      <c r="D43" s="86">
        <v>1</v>
      </c>
      <c r="E43" s="86">
        <v>1</v>
      </c>
      <c r="F43" s="86">
        <v>1</v>
      </c>
      <c r="G43" s="86">
        <v>0</v>
      </c>
      <c r="H43" s="86">
        <v>1</v>
      </c>
      <c r="I43" s="86">
        <v>0</v>
      </c>
      <c r="J43" s="86">
        <v>1</v>
      </c>
      <c r="K43" s="86" t="s">
        <v>767</v>
      </c>
      <c r="L43" s="86"/>
    </row>
    <row r="44" spans="1:12">
      <c r="A44" s="85"/>
      <c r="B44" s="84" t="s">
        <v>768</v>
      </c>
      <c r="C44" s="86">
        <v>1</v>
      </c>
      <c r="D44" s="86">
        <v>1</v>
      </c>
      <c r="E44" s="86">
        <v>1</v>
      </c>
      <c r="F44" s="86">
        <v>1</v>
      </c>
      <c r="G44" s="86">
        <v>0</v>
      </c>
      <c r="H44" s="86">
        <v>1</v>
      </c>
      <c r="I44" s="86">
        <v>0</v>
      </c>
      <c r="J44" s="86">
        <v>1</v>
      </c>
      <c r="K44" s="86" t="s">
        <v>767</v>
      </c>
      <c r="L44" s="86"/>
    </row>
    <row r="45" spans="1:12">
      <c r="A45" s="88"/>
      <c r="B45" s="88" t="s">
        <v>766</v>
      </c>
      <c r="C45" s="87">
        <v>1.9432000000000001E-2</v>
      </c>
      <c r="D45" s="87">
        <v>1.9432000000000001E-2</v>
      </c>
      <c r="E45" s="87">
        <v>1.9432000000000001E-2</v>
      </c>
      <c r="F45" s="87">
        <v>1.9442000000000001E-2</v>
      </c>
      <c r="G45" s="87">
        <v>0.01</v>
      </c>
      <c r="H45" s="87">
        <v>0.26</v>
      </c>
      <c r="I45" s="87">
        <v>0.01</v>
      </c>
      <c r="J45" s="87">
        <v>0.28000000000000003</v>
      </c>
      <c r="K45" s="86" t="s">
        <v>710</v>
      </c>
      <c r="L45" s="86" t="s">
        <v>684</v>
      </c>
    </row>
    <row r="46" spans="1:12">
      <c r="A46" s="85"/>
    </row>
    <row r="47" spans="1:12">
      <c r="A47" s="85"/>
    </row>
    <row r="48" spans="1:12">
      <c r="A48" s="85" t="s">
        <v>595</v>
      </c>
    </row>
    <row r="49" spans="1:2">
      <c r="A49" s="85"/>
      <c r="B49" s="84" t="s">
        <v>765</v>
      </c>
    </row>
    <row r="50" spans="1:2">
      <c r="A50" s="85"/>
      <c r="B50" s="84" t="s">
        <v>764</v>
      </c>
    </row>
    <row r="51" spans="1:2">
      <c r="A51" s="85"/>
      <c r="B51" s="84" t="s">
        <v>763</v>
      </c>
    </row>
    <row r="52" spans="1:2">
      <c r="A52" s="85"/>
      <c r="B52" s="84" t="s">
        <v>762</v>
      </c>
    </row>
    <row r="53" spans="1:2">
      <c r="A53" s="85"/>
      <c r="B53" s="84" t="s">
        <v>761</v>
      </c>
    </row>
    <row r="54" spans="1:2">
      <c r="A54" s="85"/>
      <c r="B54" s="84" t="s">
        <v>760</v>
      </c>
    </row>
    <row r="55" spans="1:2">
      <c r="A55" s="85"/>
      <c r="B55" s="84" t="s">
        <v>759</v>
      </c>
    </row>
    <row r="56" spans="1:2">
      <c r="A56" s="85"/>
      <c r="B56" s="84" t="s">
        <v>758</v>
      </c>
    </row>
    <row r="57" spans="1:2">
      <c r="A57" s="85"/>
      <c r="B57" s="84" t="s">
        <v>757</v>
      </c>
    </row>
    <row r="58" spans="1:2">
      <c r="A58" s="85"/>
      <c r="B58" s="84" t="s">
        <v>756</v>
      </c>
    </row>
    <row r="59" spans="1:2">
      <c r="A59" s="85"/>
      <c r="B59" s="84" t="s">
        <v>755</v>
      </c>
    </row>
    <row r="60" spans="1:2">
      <c r="A60" s="85"/>
      <c r="B60" s="84" t="s">
        <v>754</v>
      </c>
    </row>
    <row r="61" spans="1:2">
      <c r="A61" s="85"/>
      <c r="B61" s="84" t="s">
        <v>753</v>
      </c>
    </row>
    <row r="62" spans="1:2">
      <c r="A62" s="85"/>
      <c r="B62" s="84" t="s">
        <v>575</v>
      </c>
    </row>
    <row r="63" spans="1:2">
      <c r="A63" s="85"/>
      <c r="B63" s="84" t="s">
        <v>574</v>
      </c>
    </row>
    <row r="64" spans="1:2">
      <c r="A64" s="85"/>
    </row>
    <row r="65" spans="1:2">
      <c r="A65" s="85" t="s">
        <v>573</v>
      </c>
    </row>
    <row r="66" spans="1:2">
      <c r="A66" s="85"/>
      <c r="B66" s="84" t="s">
        <v>752</v>
      </c>
    </row>
    <row r="67" spans="1:2">
      <c r="A67" s="85"/>
      <c r="B67" s="84" t="s">
        <v>751</v>
      </c>
    </row>
    <row r="68" spans="1:2">
      <c r="A68" s="85"/>
    </row>
    <row r="69" spans="1:2">
      <c r="A69" s="85"/>
    </row>
    <row r="70" spans="1:2">
      <c r="A70" s="85"/>
    </row>
    <row r="71" spans="1:2">
      <c r="A71" s="85"/>
    </row>
    <row r="72" spans="1:2">
      <c r="A72" s="85"/>
    </row>
    <row r="73" spans="1:2">
      <c r="A73" s="85"/>
    </row>
    <row r="74" spans="1:2">
      <c r="A74" s="85"/>
    </row>
    <row r="75" spans="1:2">
      <c r="A75" s="85"/>
    </row>
    <row r="76" spans="1:2">
      <c r="A76" s="85"/>
    </row>
    <row r="77" spans="1:2">
      <c r="A77" s="85"/>
    </row>
    <row r="78" spans="1:2">
      <c r="A78" s="85"/>
    </row>
    <row r="79" spans="1:2">
      <c r="A79" s="85"/>
    </row>
    <row r="80" spans="1:2">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84" customWidth="1"/>
    <col min="2" max="2" width="52" style="84" customWidth="1"/>
    <col min="3" max="16384" width="9.85546875" style="84"/>
  </cols>
  <sheetData>
    <row r="1" spans="1:12">
      <c r="A1" s="91" t="s">
        <v>662</v>
      </c>
      <c r="B1" s="91"/>
      <c r="C1" s="159" t="s">
        <v>750</v>
      </c>
      <c r="D1" s="159"/>
      <c r="E1" s="159"/>
      <c r="F1" s="159"/>
      <c r="G1" s="159"/>
      <c r="H1" s="159"/>
      <c r="I1" s="159"/>
      <c r="J1" s="159"/>
      <c r="K1" s="159"/>
      <c r="L1" s="159"/>
    </row>
    <row r="2" spans="1:12">
      <c r="A2" s="90" t="s">
        <v>660</v>
      </c>
      <c r="B2" s="90"/>
      <c r="C2" s="89">
        <v>2015</v>
      </c>
      <c r="D2" s="89">
        <v>2020</v>
      </c>
      <c r="E2" s="89">
        <v>2030</v>
      </c>
      <c r="F2" s="89">
        <v>2050</v>
      </c>
      <c r="G2" s="89">
        <v>2020</v>
      </c>
      <c r="H2" s="89">
        <v>2020</v>
      </c>
      <c r="I2" s="89">
        <v>2050</v>
      </c>
      <c r="J2" s="89">
        <v>2050</v>
      </c>
      <c r="K2" s="89" t="s">
        <v>659</v>
      </c>
      <c r="L2" s="89" t="s">
        <v>659</v>
      </c>
    </row>
    <row r="3" spans="1:12">
      <c r="A3" s="90" t="s">
        <v>658</v>
      </c>
      <c r="B3" s="90"/>
      <c r="C3" s="89" t="s">
        <v>657</v>
      </c>
      <c r="D3" s="89" t="s">
        <v>657</v>
      </c>
      <c r="E3" s="89" t="s">
        <v>657</v>
      </c>
      <c r="F3" s="89" t="s">
        <v>657</v>
      </c>
      <c r="G3" s="89" t="s">
        <v>656</v>
      </c>
      <c r="H3" s="89" t="s">
        <v>655</v>
      </c>
      <c r="I3" s="89" t="s">
        <v>656</v>
      </c>
      <c r="J3" s="89" t="s">
        <v>655</v>
      </c>
      <c r="K3" s="89" t="s">
        <v>654</v>
      </c>
      <c r="L3" s="89" t="s">
        <v>653</v>
      </c>
    </row>
    <row r="4" spans="1:12">
      <c r="A4" s="90" t="s">
        <v>652</v>
      </c>
      <c r="B4" s="90" t="s">
        <v>651</v>
      </c>
      <c r="C4" s="89"/>
      <c r="D4" s="89"/>
      <c r="E4" s="89"/>
      <c r="F4" s="89"/>
      <c r="G4" s="89"/>
      <c r="H4" s="89"/>
      <c r="I4" s="89"/>
      <c r="J4" s="89"/>
      <c r="K4" s="89"/>
      <c r="L4" s="89"/>
    </row>
    <row r="5" spans="1:12">
      <c r="A5" s="85" t="s">
        <v>650</v>
      </c>
      <c r="C5" s="86"/>
      <c r="D5" s="86"/>
      <c r="E5" s="86"/>
      <c r="F5" s="86"/>
      <c r="G5" s="86"/>
      <c r="H5" s="86"/>
      <c r="I5" s="86"/>
      <c r="J5" s="86"/>
      <c r="K5" s="86"/>
      <c r="L5" s="86"/>
    </row>
    <row r="6" spans="1:12">
      <c r="A6" s="85"/>
      <c r="B6" s="84" t="s">
        <v>717</v>
      </c>
      <c r="C6" s="86"/>
      <c r="D6" s="86"/>
      <c r="E6" s="86"/>
      <c r="F6" s="86"/>
      <c r="G6" s="86">
        <v>0.5</v>
      </c>
      <c r="H6" s="86">
        <v>10</v>
      </c>
      <c r="I6" s="86">
        <v>0.5</v>
      </c>
      <c r="J6" s="86">
        <v>10</v>
      </c>
      <c r="K6" s="86"/>
      <c r="L6" s="86"/>
    </row>
    <row r="7" spans="1:12">
      <c r="A7" s="88"/>
      <c r="B7" s="88" t="s">
        <v>649</v>
      </c>
      <c r="C7" s="87">
        <v>1.03</v>
      </c>
      <c r="D7" s="87">
        <v>1.03</v>
      </c>
      <c r="E7" s="87">
        <v>1.04</v>
      </c>
      <c r="F7" s="87">
        <v>1.04</v>
      </c>
      <c r="G7" s="87">
        <v>0.93</v>
      </c>
      <c r="H7" s="87">
        <v>1.05</v>
      </c>
      <c r="I7" s="87">
        <v>0.94</v>
      </c>
      <c r="J7" s="87">
        <v>1.06</v>
      </c>
      <c r="K7" s="86" t="s">
        <v>603</v>
      </c>
      <c r="L7" s="86" t="s">
        <v>749</v>
      </c>
    </row>
    <row r="8" spans="1:12">
      <c r="A8" s="88"/>
      <c r="B8" s="88" t="s">
        <v>748</v>
      </c>
      <c r="C8" s="87">
        <v>1.05</v>
      </c>
      <c r="D8" s="87">
        <v>1.05</v>
      </c>
      <c r="E8" s="87">
        <v>1.06</v>
      </c>
      <c r="F8" s="87">
        <v>1.06</v>
      </c>
      <c r="G8" s="87">
        <v>0.95</v>
      </c>
      <c r="H8" s="87">
        <v>1.07</v>
      </c>
      <c r="I8" s="87">
        <v>0.96</v>
      </c>
      <c r="J8" s="87">
        <v>1.08</v>
      </c>
      <c r="K8" s="86" t="s">
        <v>597</v>
      </c>
      <c r="L8" s="86" t="s">
        <v>747</v>
      </c>
    </row>
    <row r="9" spans="1:12">
      <c r="A9" s="88"/>
      <c r="B9" s="88" t="s">
        <v>647</v>
      </c>
      <c r="C9" s="87">
        <v>1.5E-3</v>
      </c>
      <c r="D9" s="87">
        <v>1.4E-3</v>
      </c>
      <c r="E9" s="87">
        <v>1.1999999999999999E-3</v>
      </c>
      <c r="F9" s="87">
        <v>1E-3</v>
      </c>
      <c r="G9" s="87">
        <v>1.2999999999999999E-3</v>
      </c>
      <c r="H9" s="87">
        <v>2E-3</v>
      </c>
      <c r="I9" s="87">
        <v>8.0000000000000004E-4</v>
      </c>
      <c r="J9" s="87">
        <v>1.5E-3</v>
      </c>
      <c r="K9" s="86" t="s">
        <v>601</v>
      </c>
      <c r="L9" s="86" t="s">
        <v>684</v>
      </c>
    </row>
    <row r="10" spans="1:12">
      <c r="A10" s="88"/>
      <c r="B10" s="88" t="s">
        <v>646</v>
      </c>
      <c r="C10" s="87">
        <v>0.01</v>
      </c>
      <c r="D10" s="87">
        <v>0.01</v>
      </c>
      <c r="E10" s="87">
        <v>0.01</v>
      </c>
      <c r="F10" s="87">
        <v>0.01</v>
      </c>
      <c r="G10" s="87">
        <v>8.0000000000000004E-4</v>
      </c>
      <c r="H10" s="87">
        <v>0.02</v>
      </c>
      <c r="I10" s="87">
        <v>8.0000000000000004E-4</v>
      </c>
      <c r="J10" s="87">
        <v>0.02</v>
      </c>
      <c r="K10" s="86"/>
      <c r="L10" s="86" t="s">
        <v>706</v>
      </c>
    </row>
    <row r="11" spans="1:12">
      <c r="A11" s="85"/>
      <c r="B11" s="84" t="s">
        <v>712</v>
      </c>
      <c r="C11" s="86">
        <v>0.4</v>
      </c>
      <c r="D11" s="86">
        <v>0.4</v>
      </c>
      <c r="E11" s="86">
        <v>0.4</v>
      </c>
      <c r="F11" s="86">
        <v>0.4</v>
      </c>
      <c r="G11" s="86">
        <v>0.3</v>
      </c>
      <c r="H11" s="86">
        <v>0.6</v>
      </c>
      <c r="I11" s="86">
        <v>0.3</v>
      </c>
      <c r="J11" s="86">
        <v>0.6</v>
      </c>
      <c r="K11" s="86" t="s">
        <v>634</v>
      </c>
      <c r="L11" s="86" t="s">
        <v>706</v>
      </c>
    </row>
    <row r="12" spans="1:12">
      <c r="A12" s="85"/>
      <c r="B12" s="84" t="s">
        <v>644</v>
      </c>
      <c r="C12" s="86">
        <v>25</v>
      </c>
      <c r="D12" s="86">
        <v>25</v>
      </c>
      <c r="E12" s="86">
        <v>25</v>
      </c>
      <c r="F12" s="86">
        <v>25</v>
      </c>
      <c r="G12" s="86">
        <v>25</v>
      </c>
      <c r="H12" s="86"/>
      <c r="I12" s="86">
        <v>25</v>
      </c>
      <c r="J12" s="86"/>
      <c r="K12" s="86" t="s">
        <v>645</v>
      </c>
      <c r="L12" s="86" t="s">
        <v>706</v>
      </c>
    </row>
    <row r="13" spans="1:12">
      <c r="A13" s="85"/>
      <c r="B13" s="84" t="s">
        <v>641</v>
      </c>
      <c r="C13" s="86">
        <v>0.5</v>
      </c>
      <c r="D13" s="86">
        <v>0.5</v>
      </c>
      <c r="E13" s="86">
        <v>0.5</v>
      </c>
      <c r="F13" s="86">
        <v>0.5</v>
      </c>
      <c r="G13" s="86">
        <v>0.2</v>
      </c>
      <c r="H13" s="86">
        <v>0.7</v>
      </c>
      <c r="I13" s="86">
        <v>0.2</v>
      </c>
      <c r="J13" s="86">
        <v>0.7</v>
      </c>
      <c r="K13" s="86" t="s">
        <v>634</v>
      </c>
      <c r="L13" s="86" t="s">
        <v>744</v>
      </c>
    </row>
    <row r="14" spans="1:12">
      <c r="A14" s="85"/>
      <c r="B14" s="84" t="s">
        <v>711</v>
      </c>
      <c r="C14" s="86">
        <v>0</v>
      </c>
      <c r="D14" s="86">
        <v>0</v>
      </c>
      <c r="E14" s="86">
        <v>0</v>
      </c>
      <c r="F14" s="86">
        <v>0</v>
      </c>
      <c r="G14" s="86">
        <v>0</v>
      </c>
      <c r="H14" s="86">
        <v>0.01</v>
      </c>
      <c r="I14" s="86">
        <v>0</v>
      </c>
      <c r="J14" s="86">
        <v>0.01</v>
      </c>
      <c r="K14" s="86" t="s">
        <v>746</v>
      </c>
      <c r="L14" s="86" t="s">
        <v>697</v>
      </c>
    </row>
    <row r="15" spans="1:12">
      <c r="A15" s="85" t="s">
        <v>638</v>
      </c>
      <c r="C15" s="86"/>
      <c r="D15" s="86"/>
      <c r="E15" s="86"/>
      <c r="F15" s="86"/>
      <c r="G15" s="86"/>
      <c r="H15" s="86"/>
      <c r="I15" s="86"/>
      <c r="J15" s="86"/>
      <c r="K15" s="86"/>
      <c r="L15" s="86"/>
    </row>
    <row r="16" spans="1:12">
      <c r="A16" s="88"/>
      <c r="B16" s="88" t="s">
        <v>637</v>
      </c>
      <c r="C16" s="87"/>
      <c r="D16" s="87"/>
      <c r="E16" s="87"/>
      <c r="F16" s="87"/>
      <c r="G16" s="87"/>
      <c r="H16" s="87"/>
      <c r="I16" s="87"/>
      <c r="J16" s="87"/>
      <c r="K16" s="86" t="s">
        <v>745</v>
      </c>
      <c r="L16" s="86"/>
    </row>
    <row r="17" spans="1:12">
      <c r="A17" s="88"/>
      <c r="B17" s="88" t="s">
        <v>636</v>
      </c>
      <c r="C17" s="87"/>
      <c r="D17" s="87"/>
      <c r="E17" s="87"/>
      <c r="F17" s="87"/>
      <c r="G17" s="87"/>
      <c r="H17" s="87"/>
      <c r="I17" s="87"/>
      <c r="J17" s="87"/>
      <c r="K17" s="86" t="s">
        <v>745</v>
      </c>
      <c r="L17" s="86"/>
    </row>
    <row r="18" spans="1:12">
      <c r="A18" s="88"/>
      <c r="B18" s="88" t="s">
        <v>635</v>
      </c>
      <c r="C18" s="87">
        <v>0.15</v>
      </c>
      <c r="D18" s="87">
        <v>0.15</v>
      </c>
      <c r="E18" s="87">
        <v>0.15</v>
      </c>
      <c r="F18" s="87">
        <v>0.15</v>
      </c>
      <c r="G18" s="87">
        <v>0.1</v>
      </c>
      <c r="H18" s="87">
        <v>0.2</v>
      </c>
      <c r="I18" s="87">
        <v>0.1</v>
      </c>
      <c r="J18" s="87">
        <v>0.2</v>
      </c>
      <c r="K18" s="86"/>
      <c r="L18" s="86" t="s">
        <v>744</v>
      </c>
    </row>
    <row r="19" spans="1:12">
      <c r="A19" s="85"/>
      <c r="B19" s="84" t="s">
        <v>633</v>
      </c>
      <c r="C19" s="86">
        <v>0.1</v>
      </c>
      <c r="D19" s="86">
        <v>0.1</v>
      </c>
      <c r="E19" s="86">
        <v>0.1</v>
      </c>
      <c r="F19" s="86">
        <v>0.1</v>
      </c>
      <c r="G19" s="86">
        <v>0.08</v>
      </c>
      <c r="H19" s="86">
        <v>0.15</v>
      </c>
      <c r="I19" s="86">
        <v>0.08</v>
      </c>
      <c r="J19" s="86">
        <v>0.15</v>
      </c>
      <c r="K19" s="86" t="s">
        <v>710</v>
      </c>
      <c r="L19" s="86" t="s">
        <v>744</v>
      </c>
    </row>
    <row r="20" spans="1:12">
      <c r="A20" s="85"/>
      <c r="B20" s="84" t="s">
        <v>632</v>
      </c>
      <c r="C20" s="86">
        <v>0.4</v>
      </c>
      <c r="D20" s="86">
        <v>0.4</v>
      </c>
      <c r="E20" s="86">
        <v>0.4</v>
      </c>
      <c r="F20" s="86">
        <v>0.4</v>
      </c>
      <c r="G20" s="86">
        <v>0.3</v>
      </c>
      <c r="H20" s="86">
        <v>0.5</v>
      </c>
      <c r="I20" s="86">
        <v>0.3</v>
      </c>
      <c r="J20" s="86">
        <v>0.5</v>
      </c>
      <c r="K20" s="86" t="s">
        <v>710</v>
      </c>
      <c r="L20" s="86" t="s">
        <v>744</v>
      </c>
    </row>
    <row r="21" spans="1:12">
      <c r="A21" s="85" t="s">
        <v>631</v>
      </c>
      <c r="C21" s="86"/>
      <c r="D21" s="86"/>
      <c r="E21" s="86"/>
      <c r="F21" s="86"/>
      <c r="G21" s="86"/>
      <c r="H21" s="86"/>
      <c r="I21" s="86"/>
      <c r="J21" s="86"/>
      <c r="K21" s="86"/>
      <c r="L21" s="86"/>
    </row>
    <row r="22" spans="1:12">
      <c r="A22" s="85"/>
      <c r="B22" s="84" t="s">
        <v>630</v>
      </c>
      <c r="C22" s="86">
        <v>0.3</v>
      </c>
      <c r="D22" s="86">
        <v>0.3</v>
      </c>
      <c r="E22" s="86">
        <v>0.3</v>
      </c>
      <c r="F22" s="86">
        <v>0.3</v>
      </c>
      <c r="G22" s="86">
        <v>0</v>
      </c>
      <c r="H22" s="86">
        <v>0.3</v>
      </c>
      <c r="I22" s="86">
        <v>0</v>
      </c>
      <c r="J22" s="86">
        <v>0.3</v>
      </c>
      <c r="K22" s="86" t="s">
        <v>708</v>
      </c>
      <c r="L22" s="86" t="s">
        <v>684</v>
      </c>
    </row>
    <row r="23" spans="1:12">
      <c r="A23" s="85"/>
      <c r="B23" s="84" t="s">
        <v>629</v>
      </c>
      <c r="C23" s="86">
        <v>10</v>
      </c>
      <c r="D23" s="86">
        <v>9</v>
      </c>
      <c r="E23" s="86">
        <v>7</v>
      </c>
      <c r="F23" s="86">
        <v>6</v>
      </c>
      <c r="G23" s="86">
        <v>8</v>
      </c>
      <c r="H23" s="86">
        <v>60</v>
      </c>
      <c r="I23" s="86">
        <v>5</v>
      </c>
      <c r="J23" s="86">
        <v>30</v>
      </c>
      <c r="K23" s="86"/>
      <c r="L23" s="86" t="s">
        <v>715</v>
      </c>
    </row>
    <row r="24" spans="1:12">
      <c r="A24" s="85"/>
      <c r="B24" s="84" t="s">
        <v>628</v>
      </c>
      <c r="C24" s="86">
        <v>3</v>
      </c>
      <c r="D24" s="86">
        <v>3</v>
      </c>
      <c r="E24" s="86">
        <v>2</v>
      </c>
      <c r="F24" s="86">
        <v>2</v>
      </c>
      <c r="G24" s="86">
        <v>2</v>
      </c>
      <c r="H24" s="86">
        <v>6</v>
      </c>
      <c r="I24" s="86">
        <v>2</v>
      </c>
      <c r="J24" s="86">
        <v>6</v>
      </c>
      <c r="K24" s="86"/>
      <c r="L24" s="86" t="s">
        <v>715</v>
      </c>
    </row>
    <row r="25" spans="1:12">
      <c r="A25" s="85"/>
      <c r="B25" s="84" t="s">
        <v>627</v>
      </c>
      <c r="C25" s="86">
        <v>1</v>
      </c>
      <c r="D25" s="86">
        <v>1</v>
      </c>
      <c r="E25" s="86">
        <v>1</v>
      </c>
      <c r="F25" s="86">
        <v>1</v>
      </c>
      <c r="G25" s="86"/>
      <c r="H25" s="86"/>
      <c r="I25" s="86"/>
      <c r="J25" s="86"/>
      <c r="K25" s="86" t="s">
        <v>643</v>
      </c>
      <c r="L25" s="86" t="s">
        <v>743</v>
      </c>
    </row>
    <row r="26" spans="1:12">
      <c r="A26" s="85" t="s">
        <v>626</v>
      </c>
      <c r="C26" s="86"/>
      <c r="D26" s="86"/>
      <c r="E26" s="86"/>
      <c r="F26" s="86"/>
      <c r="G26" s="86"/>
      <c r="H26" s="86"/>
      <c r="I26" s="86"/>
      <c r="J26" s="86"/>
      <c r="K26" s="86"/>
      <c r="L26" s="86"/>
    </row>
    <row r="27" spans="1:12">
      <c r="A27" s="85"/>
      <c r="B27" s="84" t="s">
        <v>625</v>
      </c>
      <c r="C27" s="86">
        <v>0.06</v>
      </c>
      <c r="D27" s="86">
        <v>0.06</v>
      </c>
      <c r="E27" s="86">
        <v>0.05</v>
      </c>
      <c r="F27" s="86">
        <v>0.05</v>
      </c>
      <c r="G27" s="86">
        <v>0.04</v>
      </c>
      <c r="H27" s="86">
        <v>0.25</v>
      </c>
      <c r="I27" s="86">
        <v>0.04</v>
      </c>
      <c r="J27" s="86">
        <v>0.25</v>
      </c>
      <c r="K27" s="86" t="s">
        <v>639</v>
      </c>
      <c r="L27" s="86" t="s">
        <v>742</v>
      </c>
    </row>
    <row r="28" spans="1:12">
      <c r="A28" s="85"/>
      <c r="B28" s="84" t="s">
        <v>622</v>
      </c>
      <c r="C28" s="86">
        <v>0.04</v>
      </c>
      <c r="D28" s="86">
        <v>0.04</v>
      </c>
      <c r="E28" s="86">
        <v>0.03</v>
      </c>
      <c r="F28" s="86">
        <v>0.03</v>
      </c>
      <c r="G28" s="86">
        <v>0.03</v>
      </c>
      <c r="H28" s="86">
        <v>0.15</v>
      </c>
      <c r="I28" s="86">
        <v>0.03</v>
      </c>
      <c r="J28" s="86">
        <v>0.15</v>
      </c>
      <c r="K28" s="86"/>
      <c r="L28" s="86" t="s">
        <v>742</v>
      </c>
    </row>
    <row r="29" spans="1:12">
      <c r="A29" s="85"/>
      <c r="B29" s="84" t="s">
        <v>621</v>
      </c>
      <c r="C29" s="86">
        <v>0.02</v>
      </c>
      <c r="D29" s="86">
        <v>0.02</v>
      </c>
      <c r="E29" s="86">
        <v>0.02</v>
      </c>
      <c r="F29" s="86">
        <v>0.02</v>
      </c>
      <c r="G29" s="86">
        <v>0.01</v>
      </c>
      <c r="H29" s="86">
        <v>0.1</v>
      </c>
      <c r="I29" s="86">
        <v>0.01</v>
      </c>
      <c r="J29" s="86">
        <v>0.1</v>
      </c>
      <c r="K29" s="86"/>
      <c r="L29" s="86" t="s">
        <v>742</v>
      </c>
    </row>
    <row r="30" spans="1:12">
      <c r="A30" s="85"/>
      <c r="B30" s="84" t="s">
        <v>618</v>
      </c>
      <c r="C30" s="86">
        <v>1.1000000000000001</v>
      </c>
      <c r="D30" s="86">
        <v>1.1000000000000001</v>
      </c>
      <c r="E30" s="86">
        <v>1</v>
      </c>
      <c r="F30" s="86">
        <v>1</v>
      </c>
      <c r="G30" s="86">
        <v>0.6</v>
      </c>
      <c r="H30" s="86">
        <v>2.1</v>
      </c>
      <c r="I30" s="86">
        <v>0.6</v>
      </c>
      <c r="J30" s="86">
        <v>2.2000000000000002</v>
      </c>
      <c r="K30" s="86"/>
      <c r="L30" s="86"/>
    </row>
    <row r="31" spans="1:12">
      <c r="A31" s="85"/>
      <c r="B31" s="84" t="s">
        <v>617</v>
      </c>
      <c r="C31" s="86">
        <v>0.1</v>
      </c>
      <c r="D31" s="86">
        <v>0.1</v>
      </c>
      <c r="E31" s="86">
        <v>0.1</v>
      </c>
      <c r="F31" s="86">
        <v>0.1</v>
      </c>
      <c r="G31" s="86">
        <v>0.1</v>
      </c>
      <c r="H31" s="86">
        <v>0.1</v>
      </c>
      <c r="I31" s="86">
        <v>0.1</v>
      </c>
      <c r="J31" s="86">
        <v>0.2</v>
      </c>
      <c r="K31" s="86" t="s">
        <v>601</v>
      </c>
      <c r="L31" s="86"/>
    </row>
    <row r="32" spans="1:12">
      <c r="A32" s="85"/>
      <c r="B32" s="84" t="s">
        <v>615</v>
      </c>
      <c r="C32" s="86">
        <v>1</v>
      </c>
      <c r="D32" s="86">
        <v>1</v>
      </c>
      <c r="E32" s="86">
        <v>0.9</v>
      </c>
      <c r="F32" s="86">
        <v>0.9</v>
      </c>
      <c r="G32" s="86">
        <v>0.5</v>
      </c>
      <c r="H32" s="86">
        <v>2</v>
      </c>
      <c r="I32" s="86">
        <v>0.5</v>
      </c>
      <c r="J32" s="86">
        <v>2</v>
      </c>
      <c r="K32" s="86"/>
      <c r="L32" s="86" t="s">
        <v>741</v>
      </c>
    </row>
    <row r="33" spans="1:12">
      <c r="A33" s="85"/>
      <c r="B33" s="84" t="s">
        <v>614</v>
      </c>
      <c r="C33" s="86">
        <v>2000</v>
      </c>
      <c r="D33" s="86">
        <v>1950</v>
      </c>
      <c r="E33" s="86">
        <v>1900</v>
      </c>
      <c r="F33" s="86">
        <v>1700</v>
      </c>
      <c r="G33" s="86">
        <v>1000</v>
      </c>
      <c r="H33" s="86">
        <v>2500</v>
      </c>
      <c r="I33" s="86">
        <v>1000</v>
      </c>
      <c r="J33" s="86">
        <v>2500</v>
      </c>
      <c r="K33" s="86" t="s">
        <v>634</v>
      </c>
      <c r="L33" s="86"/>
    </row>
    <row r="34" spans="1:12">
      <c r="A34" s="85"/>
    </row>
    <row r="35" spans="1:12">
      <c r="A35" s="85"/>
    </row>
    <row r="36" spans="1:12">
      <c r="A36" s="85" t="s">
        <v>595</v>
      </c>
    </row>
    <row r="37" spans="1:12">
      <c r="A37" s="85"/>
      <c r="B37" s="84" t="s">
        <v>740</v>
      </c>
    </row>
    <row r="38" spans="1:12">
      <c r="A38" s="85"/>
      <c r="B38" s="84" t="s">
        <v>739</v>
      </c>
    </row>
    <row r="39" spans="1:12">
      <c r="A39" s="85"/>
      <c r="B39" s="84" t="s">
        <v>738</v>
      </c>
    </row>
    <row r="40" spans="1:12">
      <c r="A40" s="85"/>
      <c r="B40" s="84" t="s">
        <v>737</v>
      </c>
    </row>
    <row r="41" spans="1:12">
      <c r="A41" s="85"/>
      <c r="B41" s="84" t="s">
        <v>736</v>
      </c>
    </row>
    <row r="42" spans="1:12">
      <c r="A42" s="85"/>
      <c r="B42" s="84" t="s">
        <v>735</v>
      </c>
    </row>
    <row r="43" spans="1:12">
      <c r="A43" s="85"/>
      <c r="B43" s="84" t="s">
        <v>734</v>
      </c>
    </row>
    <row r="44" spans="1:12">
      <c r="A44" s="85"/>
      <c r="B44" s="84" t="s">
        <v>733</v>
      </c>
    </row>
    <row r="45" spans="1:12">
      <c r="A45" s="85"/>
      <c r="B45" s="84" t="s">
        <v>732</v>
      </c>
    </row>
    <row r="46" spans="1:12">
      <c r="A46" s="85"/>
      <c r="B46" s="84" t="s">
        <v>731</v>
      </c>
    </row>
    <row r="47" spans="1:12">
      <c r="A47" s="85"/>
      <c r="B47" s="84" t="s">
        <v>730</v>
      </c>
    </row>
    <row r="48" spans="1:12">
      <c r="A48" s="85"/>
      <c r="B48" s="84" t="s">
        <v>729</v>
      </c>
    </row>
    <row r="49" spans="1:2">
      <c r="A49" s="85"/>
      <c r="B49" s="84" t="s">
        <v>575</v>
      </c>
    </row>
    <row r="50" spans="1:2">
      <c r="A50" s="85"/>
      <c r="B50" s="84" t="s">
        <v>574</v>
      </c>
    </row>
    <row r="51" spans="1:2">
      <c r="A51" s="85"/>
    </row>
    <row r="52" spans="1:2">
      <c r="A52" s="85" t="s">
        <v>573</v>
      </c>
    </row>
    <row r="53" spans="1:2">
      <c r="A53" s="85"/>
      <c r="B53" s="84" t="s">
        <v>728</v>
      </c>
    </row>
    <row r="54" spans="1:2">
      <c r="A54" s="85"/>
      <c r="B54" s="84" t="s">
        <v>727</v>
      </c>
    </row>
    <row r="55" spans="1:2">
      <c r="A55" s="85"/>
      <c r="B55" s="84" t="s">
        <v>726</v>
      </c>
    </row>
    <row r="56" spans="1:2">
      <c r="A56" s="85"/>
      <c r="B56" s="84" t="s">
        <v>725</v>
      </c>
    </row>
    <row r="57" spans="1:2">
      <c r="A57" s="85"/>
      <c r="B57" s="84" t="s">
        <v>724</v>
      </c>
    </row>
    <row r="58" spans="1:2">
      <c r="A58" s="85"/>
      <c r="B58" s="84" t="s">
        <v>723</v>
      </c>
    </row>
    <row r="59" spans="1:2">
      <c r="A59" s="85"/>
    </row>
    <row r="60" spans="1:2">
      <c r="A60" s="85"/>
    </row>
    <row r="61" spans="1:2">
      <c r="A61" s="85"/>
    </row>
    <row r="62" spans="1:2">
      <c r="A62" s="85"/>
    </row>
    <row r="63" spans="1:2">
      <c r="A63" s="85"/>
    </row>
    <row r="64" spans="1:2">
      <c r="A64" s="85"/>
    </row>
    <row r="65" spans="1:1">
      <c r="A65" s="85"/>
    </row>
    <row r="66" spans="1:1">
      <c r="A66" s="85"/>
    </row>
    <row r="67" spans="1:1">
      <c r="A67" s="85"/>
    </row>
    <row r="68" spans="1:1">
      <c r="A68" s="85"/>
    </row>
    <row r="69" spans="1:1">
      <c r="A69" s="85"/>
    </row>
    <row r="70" spans="1:1">
      <c r="A70" s="85"/>
    </row>
    <row r="71" spans="1:1">
      <c r="A71" s="85"/>
    </row>
    <row r="72" spans="1:1">
      <c r="A72" s="85"/>
    </row>
    <row r="73" spans="1:1">
      <c r="A73" s="85"/>
    </row>
    <row r="74" spans="1:1">
      <c r="A74" s="85"/>
    </row>
    <row r="75" spans="1:1">
      <c r="A75" s="85"/>
    </row>
    <row r="76" spans="1:1">
      <c r="A76" s="85"/>
    </row>
    <row r="77" spans="1:1">
      <c r="A77" s="85"/>
    </row>
    <row r="78" spans="1:1">
      <c r="A78" s="85"/>
    </row>
    <row r="79" spans="1:1">
      <c r="A79" s="85"/>
    </row>
    <row r="80" spans="1:1">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1">
      <c r="A113" s="85"/>
    </row>
    <row r="114" spans="1:1">
      <c r="A114" s="85"/>
    </row>
    <row r="115" spans="1:1">
      <c r="A115" s="85"/>
    </row>
    <row r="116" spans="1:1">
      <c r="A116" s="85"/>
    </row>
    <row r="117" spans="1:1">
      <c r="A117" s="85"/>
    </row>
    <row r="118" spans="1:1">
      <c r="A118" s="85"/>
    </row>
    <row r="119" spans="1:1">
      <c r="A119" s="85"/>
    </row>
    <row r="120" spans="1:1">
      <c r="A120" s="85"/>
    </row>
    <row r="121" spans="1:1">
      <c r="A121" s="85"/>
    </row>
    <row r="122" spans="1:1">
      <c r="A122" s="85"/>
    </row>
    <row r="123" spans="1:1">
      <c r="A123" s="85"/>
    </row>
    <row r="124" spans="1:1">
      <c r="A124" s="85"/>
    </row>
    <row r="125" spans="1:1">
      <c r="A125" s="85"/>
    </row>
    <row r="126" spans="1:1">
      <c r="A126" s="85"/>
    </row>
    <row r="127" spans="1:1">
      <c r="A127" s="85"/>
    </row>
    <row r="128" spans="1:1">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1">
      <c r="A145" s="85"/>
    </row>
    <row r="146" spans="1:1">
      <c r="A146" s="85"/>
    </row>
    <row r="147" spans="1:1">
      <c r="A147" s="85"/>
    </row>
    <row r="148" spans="1:1">
      <c r="A148" s="85"/>
    </row>
    <row r="149" spans="1:1">
      <c r="A149" s="85"/>
    </row>
    <row r="150" spans="1:1">
      <c r="A150" s="85"/>
    </row>
    <row r="151" spans="1:1">
      <c r="A151" s="85"/>
    </row>
    <row r="152" spans="1:1">
      <c r="A152" s="85"/>
    </row>
    <row r="153" spans="1:1">
      <c r="A153" s="85"/>
    </row>
    <row r="154" spans="1:1">
      <c r="A154" s="85"/>
    </row>
    <row r="155" spans="1:1">
      <c r="A155" s="85"/>
    </row>
    <row r="156" spans="1:1">
      <c r="A156" s="85"/>
    </row>
    <row r="157" spans="1:1">
      <c r="A157" s="85"/>
    </row>
    <row r="158" spans="1:1">
      <c r="A158" s="85"/>
    </row>
    <row r="159" spans="1:1">
      <c r="A159" s="85"/>
    </row>
    <row r="160" spans="1:1">
      <c r="A160" s="85"/>
    </row>
    <row r="161" spans="1:1">
      <c r="A161" s="85"/>
    </row>
    <row r="162" spans="1:1">
      <c r="A162" s="85"/>
    </row>
    <row r="163" spans="1:1">
      <c r="A163" s="85"/>
    </row>
    <row r="164" spans="1:1">
      <c r="A164" s="85"/>
    </row>
    <row r="165" spans="1:1">
      <c r="A165" s="85"/>
    </row>
    <row r="166" spans="1:1">
      <c r="A166" s="85"/>
    </row>
    <row r="167" spans="1:1">
      <c r="A167" s="85"/>
    </row>
    <row r="168" spans="1:1">
      <c r="A168" s="85"/>
    </row>
    <row r="169" spans="1:1">
      <c r="A169" s="85"/>
    </row>
    <row r="170" spans="1:1">
      <c r="A170" s="85"/>
    </row>
    <row r="171" spans="1:1">
      <c r="A171" s="85"/>
    </row>
    <row r="172" spans="1:1">
      <c r="A172" s="85"/>
    </row>
    <row r="173" spans="1:1">
      <c r="A173" s="85"/>
    </row>
    <row r="174" spans="1:1">
      <c r="A174" s="85"/>
    </row>
    <row r="175" spans="1:1">
      <c r="A175" s="85"/>
    </row>
    <row r="176" spans="1:1">
      <c r="A176" s="85"/>
    </row>
    <row r="177" spans="1:1">
      <c r="A177" s="85"/>
    </row>
    <row r="178" spans="1:1">
      <c r="A178" s="85"/>
    </row>
    <row r="179" spans="1:1">
      <c r="A179" s="85"/>
    </row>
    <row r="180" spans="1:1">
      <c r="A180" s="85"/>
    </row>
    <row r="181" spans="1:1">
      <c r="A181" s="85"/>
    </row>
    <row r="182" spans="1:1">
      <c r="A182" s="85"/>
    </row>
    <row r="183" spans="1:1">
      <c r="A183" s="85"/>
    </row>
    <row r="184" spans="1:1">
      <c r="A184" s="85"/>
    </row>
    <row r="185" spans="1:1">
      <c r="A185" s="85"/>
    </row>
    <row r="186" spans="1:1">
      <c r="A186" s="85"/>
    </row>
    <row r="187" spans="1:1">
      <c r="A187" s="85"/>
    </row>
    <row r="188" spans="1:1">
      <c r="A188" s="85"/>
    </row>
    <row r="189" spans="1:1">
      <c r="A189" s="85"/>
    </row>
    <row r="190" spans="1:1">
      <c r="A190" s="85"/>
    </row>
    <row r="191" spans="1:1">
      <c r="A191" s="85"/>
    </row>
    <row r="192" spans="1:1">
      <c r="A192" s="85"/>
    </row>
    <row r="193" spans="1:1">
      <c r="A193" s="85"/>
    </row>
    <row r="194" spans="1:1">
      <c r="A194" s="85"/>
    </row>
    <row r="195" spans="1:1">
      <c r="A195" s="85"/>
    </row>
    <row r="196" spans="1:1">
      <c r="A196" s="85"/>
    </row>
    <row r="197" spans="1:1">
      <c r="A197" s="85"/>
    </row>
    <row r="198" spans="1:1">
      <c r="A198" s="85"/>
    </row>
    <row r="199" spans="1:1">
      <c r="A199" s="85"/>
    </row>
    <row r="200" spans="1:1">
      <c r="A200" s="85"/>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DH_Grid_Extension</vt:lpstr>
      <vt:lpstr>Data</vt:lpstr>
      <vt:lpstr>Waste &amp; Geothermal Heat Sources</vt:lpstr>
      <vt:lpstr>41 Electric boiler, large</vt:lpstr>
      <vt:lpstr>45.3.a Geoth. DH, 1200m, E (LT)</vt:lpstr>
      <vt:lpstr>46 Solar District Heating</vt:lpstr>
      <vt:lpstr>45.2.a Geothermal DH, 1200m, A</vt:lpstr>
      <vt:lpstr>45.2.b Geothermal DH, 2000m, A</vt:lpstr>
      <vt:lpstr>45.1.b Geothermal DH, 2000m, E</vt:lpstr>
      <vt:lpstr>45.1.a Geothermal DH, 1200m, E</vt:lpstr>
      <vt:lpstr>40 Comp. hp, airsource 10 MW</vt:lpstr>
      <vt:lpstr>40 Absorption heat pump, DH</vt:lpstr>
      <vt:lpstr>40 Comp. hp, excess heat 10 MW</vt:lpstr>
      <vt:lpstr>09a Wood Chips HOP, large</vt:lpstr>
      <vt:lpstr>08 WtE CHP, Medium</vt:lpstr>
      <vt:lpstr>09c Straw, Large, 40 degree</vt:lpstr>
      <vt:lpstr>09a Wood Chips HOP, medium</vt:lpstr>
      <vt:lpstr>44 Natural Gas DH Only</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2022-07-14T14:55:41Z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428112208843231</vt:r8>
  </property>
</Properties>
</file>