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0039264C-5DAE-44EB-9324-80FC1ED4C74F}" xr6:coauthVersionLast="45" xr6:coauthVersionMax="47" xr10:uidLastSave="{00000000-0000-0000-0000-000000000000}"/>
  <bookViews>
    <workbookView xWindow="-60" yWindow="-163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0" i="5" l="1"/>
  <c r="P20" i="9"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<sst xmlns="http://schemas.openxmlformats.org/spreadsheetml/2006/main" count="4636" uniqueCount="1329">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</sst>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F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70</f>
        <v>70</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8"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5.2615002000000013</v>
      </c>
      <c r="E52" s="26">
        <f>SUMIFS(Table1[SumHD_TJ],Table1[Region],$E$51,Table1[Group],A52)/1000*E5*$C$5</f>
        <v>0</v>
      </c>
      <c r="F52" s="26">
        <f>SUMIFS(Table1[SumHD_TJ],Table1[Region],$F$51,Table1[Group],A52)/1000*E5*$C$5</f>
        <v>3.4633896000000002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0.75754965000000007</v>
      </c>
      <c r="S52">
        <f>SUMIFS(Table1[SumHD_TJ],Table1[Region],$S$51,Table1[Group],A52)/1000*E5*$C$5</f>
        <v>0</v>
      </c>
      <c r="T52">
        <f>SUMIFS(Table1[SumHD_TJ],Table1[Region],$T$51,Table1[Group],A52)/1000*E5*$C$5</f>
        <v>0.38566770000000006</v>
      </c>
      <c r="U52">
        <f>SUMIFS(Table1[SumHD_TJ],Table1[Region],$U$51,Table1[Group],A52)/1000*E5*$C$5</f>
        <v>0</v>
      </c>
      <c r="V52">
        <f>SUMIFS(Table1[SumHD_TJ],Table1[Region],$V$51,Table1[Group],A52)/1000*E5*$C$5</f>
        <v>0.22877909999999999</v>
      </c>
      <c r="W52">
        <f>SUMIFS(Table1[SumHD_TJ],Table1[Region],$W$51,Table1[Group],A52)/1000*E5*$C$5</f>
        <v>0.42611415000000002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5.2615002000000013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3.9687136499999993</v>
      </c>
      <c r="E53" s="26">
        <f>SUMIFS(Table1[SumHD_TJ],Table1[Region],$E$51,Table1[Group],A53)/1000*E5*$C$5</f>
        <v>0</v>
      </c>
      <c r="F53" s="26">
        <f>SUMIFS(Table1[SumHD_TJ],Table1[Region],$F$51,Table1[Group],A53)/1000*E5*$C$5</f>
        <v>0.46354935000000008</v>
      </c>
      <c r="G53" s="26">
        <f>SUMIFS(Table1[SumHD_TJ],Table1[Region],$G$51,Table1[Group],A53)/1000*E5*$C$5</f>
        <v>0.44042790000000009</v>
      </c>
      <c r="H53" s="26">
        <f>SUMIFS(Table1[SumHD_TJ],Table1[Region],$H$51,Table1[Group],A53)/1000*E5*$C$5</f>
        <v>0.21607739999999998</v>
      </c>
      <c r="I53" s="26">
        <f>SUMIFS(Table1[SumHD_TJ],Table1[Region],$I$51,Table1[Group],A53)/1000*E5*$C$5</f>
        <v>0.1225752</v>
      </c>
      <c r="J53" s="26">
        <f>SUMIFS(Table1[SumHD_TJ],Table1[Region],$J$51,Table1[Group],A53)/1000*E5*$C$5</f>
        <v>6.8644949999999996E-2</v>
      </c>
      <c r="K53" s="26">
        <f>SUMIFS(Table1[SumHD_TJ],Table1[Region],$K$51,Table1[Group],A53)/1000*E5*$C$5</f>
        <v>0.26657400000000003</v>
      </c>
      <c r="L53" s="26">
        <f>SUMIFS(Table1[SumHD_TJ],Table1[Region],$L$51,Table1[Group],A53)/1000*E5*$C$5</f>
        <v>0.30282450000000005</v>
      </c>
      <c r="M53" s="26">
        <f>SUMIFS(Table1[SumHD_TJ],Table1[Region],$M$51,Table1[Group],A53)/1000*E5*$C$5</f>
        <v>0.12205050000000001</v>
      </c>
      <c r="N53">
        <f>SUMIFS(Table1[SumHD_TJ],Table1[Region],$N$51,Table1[Group],A53)/1000*E5*$C$5</f>
        <v>8.3402550000000006E-2</v>
      </c>
      <c r="O53">
        <f>SUMIFS(Table1[SumHD_TJ],Table1[Region],$O$51,Table1[Group],A53)/1000*E5*$C$5</f>
        <v>0.21212400000000001</v>
      </c>
      <c r="P53">
        <f>SUMIFS(Table1[SumHD_TJ],Table1[Region],$P$51,Table1[Group],A53)/1000*E5*$C$5</f>
        <v>0.1942644</v>
      </c>
      <c r="Q53">
        <f>SUMIFS(Table1[SumHD_TJ],Table1[Region],$Q$51,Table1[Group],A53)/1000*E5*$C$5</f>
        <v>0.15931080000000003</v>
      </c>
      <c r="R53">
        <f>SUMIFS(Table1[SumHD_TJ],Table1[Region],$R$51,Table1[Group],A53)/1000*E5*$C$5</f>
        <v>0.27666044999999995</v>
      </c>
      <c r="S53">
        <f>SUMIFS(Table1[SumHD_TJ],Table1[Region],$S$51,Table1[Group],A53)/1000*E5*$C$5</f>
        <v>0</v>
      </c>
      <c r="T53">
        <f>SUMIFS(Table1[SumHD_TJ],Table1[Region],$T$51,Table1[Group],A53)/1000*E5*$C$5</f>
        <v>8.7862500000000007E-3</v>
      </c>
      <c r="U53">
        <f>SUMIFS(Table1[SumHD_TJ],Table1[Region],$U$51,Table1[Group],A53)/1000*E5*$C$5</f>
        <v>0.1917729</v>
      </c>
      <c r="V53">
        <f>SUMIFS(Table1[SumHD_TJ],Table1[Region],$V$51,Table1[Group],A53)/1000*E5*$C$5</f>
        <v>5.2331399999999993E-2</v>
      </c>
      <c r="W53">
        <f>SUMIFS(Table1[SumHD_TJ],Table1[Region],$W$51,Table1[Group],A53)/1000*E5*$C$5</f>
        <v>5.2908899999999995E-2</v>
      </c>
      <c r="X53">
        <f>SUMIFS(Table1[SumHD_TJ],Table1[Region],$X$51,Table1[Group],A53)/1000*E5*$C$5</f>
        <v>3.4988250000000005E-2</v>
      </c>
      <c r="Y53">
        <f>SUMIFS(Table1[SumHD_TJ],Table1[Region],$Y$51,Table1[Group],A53)/1000*E5*$C$5</f>
        <v>9.6896250000000003E-2</v>
      </c>
      <c r="Z53">
        <f>SUMIFS(Table1[SumHD_TJ],Table1[Region],$Z$51,Table1[Group],A53)/1000*E5*$C$5</f>
        <v>0.16036845</v>
      </c>
      <c r="AA53">
        <f>SUMIFS(Table1[SumHD_TJ],Table1[Region],$AA$51,Table1[Group],A53)/1000*E5*$C$5</f>
        <v>0.12723975000000001</v>
      </c>
      <c r="AB53">
        <f>SUMIFS(Table1[SumHD_TJ],Table1[Region],$AB$51,Table1[Group],A53)/1000*E5*$C$5</f>
        <v>8.3877749999999987E-2</v>
      </c>
      <c r="AC53">
        <f>SUMIFS(Table1[SumHD_TJ],Table1[Region],$AC$51,Table1[Group],A53)/1000*E5*$C$5</f>
        <v>0.19138184999999999</v>
      </c>
      <c r="AD53">
        <f>SUMIFS(Table1[SumHD_TJ],Table1[Region],$AD$51,Table1[Group],A53)/1000*E5*$C$5</f>
        <v>3.96759E-2</v>
      </c>
      <c r="AE53" s="26">
        <f t="shared" ref="AE53:AE55" si="19">D53</f>
        <v>3.9687136499999993</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1.6980826499999995</v>
      </c>
      <c r="E54" s="26">
        <f>SUMIFS(Table1[SumHD_TJ],Table1[Region],$E$51,Table1[Group],A54)/1000*E5*$C$5</f>
        <v>9.2541899999999996E-2</v>
      </c>
      <c r="F54" s="26">
        <f>SUMIFS(Table1[SumHD_TJ],Table1[Region],$F$51,Table1[Group],A54)/1000*E5*$C$5</f>
        <v>0.12906465</v>
      </c>
      <c r="G54" s="26">
        <f>SUMIFS(Table1[SumHD_TJ],Table1[Region],$G$51,Table1[Group],A54)/1000*E5*$C$5</f>
        <v>0.12447270000000002</v>
      </c>
      <c r="H54" s="26">
        <f>SUMIFS(Table1[SumHD_TJ],Table1[Region],$H$51,Table1[Group],A54)/1000*E5*$C$5</f>
        <v>2.3720400000000003E-2</v>
      </c>
      <c r="I54" s="26">
        <f>SUMIFS(Table1[SumHD_TJ],Table1[Region],$I$51,Table1[Group],A54)/1000*E5*$C$5</f>
        <v>6.8672999999999998E-3</v>
      </c>
      <c r="J54" s="26">
        <f>SUMIFS(Table1[SumHD_TJ],Table1[Region],$J$51,Table1[Group],A54)/1000*E5*$C$5</f>
        <v>1.3274250000000001E-2</v>
      </c>
      <c r="K54" s="26">
        <f>SUMIFS(Table1[SumHD_TJ],Table1[Region],$K$51,Table1[Group],A54)/1000*E5*$C$5</f>
        <v>1.0530299999999999E-2</v>
      </c>
      <c r="L54" s="26">
        <f>SUMIFS(Table1[SumHD_TJ],Table1[Region],$L$51,Table1[Group],A54)/1000*E5*$C$5</f>
        <v>0.23594504999999996</v>
      </c>
      <c r="M54" s="26">
        <f>SUMIFS(Table1[SumHD_TJ],Table1[Region],$M$51,Table1[Group],A54)/1000*E5*$C$5</f>
        <v>3.4338150000000005E-2</v>
      </c>
      <c r="N54">
        <f>SUMIFS(Table1[SumHD_TJ],Table1[Region],$N$51,Table1[Group],A54)/1000*E5*$C$5</f>
        <v>0</v>
      </c>
      <c r="O54">
        <f>SUMIFS(Table1[SumHD_TJ],Table1[Region],$O$51,Table1[Group],A54)/1000*E5*$C$5</f>
        <v>4.2764700000000003E-2</v>
      </c>
      <c r="P54">
        <f>SUMIFS(Table1[SumHD_TJ],Table1[Region],$P$51,Table1[Group],A54)/1000*E5*$C$5</f>
        <v>0.11041305</v>
      </c>
      <c r="Q54">
        <f>SUMIFS(Table1[SumHD_TJ],Table1[Region],$Q$51,Table1[Group],A54)/1000*E5*$C$5</f>
        <v>1.9440300000000001E-2</v>
      </c>
      <c r="R54">
        <f>SUMIFS(Table1[SumHD_TJ],Table1[Region],$R$51,Table1[Group],A54)/1000*E5*$C$5</f>
        <v>0.18387269999999997</v>
      </c>
      <c r="S54">
        <f>SUMIFS(Table1[SumHD_TJ],Table1[Region],$S$51,Table1[Group],A54)/1000*E5*$C$5</f>
        <v>0.14863035000000002</v>
      </c>
      <c r="T54">
        <f>SUMIFS(Table1[SumHD_TJ],Table1[Region],$T$51,Table1[Group],A54)/1000*E5*$C$5</f>
        <v>8.6278500000000022E-2</v>
      </c>
      <c r="U54">
        <f>SUMIFS(Table1[SumHD_TJ],Table1[Region],$U$51,Table1[Group],A54)/1000*E5*$C$5</f>
        <v>4.3696950000000005E-2</v>
      </c>
      <c r="V54">
        <f>SUMIFS(Table1[SumHD_TJ],Table1[Region],$V$51,Table1[Group],A54)/1000*E5*$C$5</f>
        <v>5.1173099999999999E-2</v>
      </c>
      <c r="W54">
        <f>SUMIFS(Table1[SumHD_TJ],Table1[Region],$W$51,Table1[Group],A54)/1000*E5*$C$5</f>
        <v>0.10552244999999999</v>
      </c>
      <c r="X54">
        <f>SUMIFS(Table1[SumHD_TJ],Table1[Region],$X$51,Table1[Group],A54)/1000*E5*$C$5</f>
        <v>6.4713000000000001E-3</v>
      </c>
      <c r="Y54">
        <f>SUMIFS(Table1[SumHD_TJ],Table1[Region],$Y$51,Table1[Group],A54)/1000*E5*$C$5</f>
        <v>8.1740999999999994E-2</v>
      </c>
      <c r="Z54">
        <f>SUMIFS(Table1[SumHD_TJ],Table1[Region],$Z$51,Table1[Group],A54)/1000*E5*$C$5</f>
        <v>1.6599000000000003E-2</v>
      </c>
      <c r="AA54">
        <f>SUMIFS(Table1[SumHD_TJ],Table1[Region],$AA$51,Table1[Group],A54)/1000*E5*$C$5</f>
        <v>2.0045849999999997E-2</v>
      </c>
      <c r="AB54">
        <f>SUMIFS(Table1[SumHD_TJ],Table1[Region],$AB$51,Table1[Group],A54)/1000*E5*$C$5</f>
        <v>3.5003099999999995E-2</v>
      </c>
      <c r="AC54">
        <f>SUMIFS(Table1[SumHD_TJ],Table1[Region],$AC$51,Table1[Group],A54)/1000*E5*$C$5</f>
        <v>2.0445149999999999E-2</v>
      </c>
      <c r="AD54">
        <f>SUMIFS(Table1[SumHD_TJ],Table1[Region],$AD$51,Table1[Group],A54)/1000*E5*$C$5</f>
        <v>5.5230450000000007E-2</v>
      </c>
      <c r="AE54" s="26">
        <f t="shared" si="19"/>
        <v>1.6980826499999995</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0.41849115000000014</v>
      </c>
      <c r="E55" s="26">
        <f>SUMIFS(Table1[SumHD_TJ],Table1[Region],$E$51,Table1[Group],A55)/1000*E5*$C$5</f>
        <v>1.2775950000000001E-2</v>
      </c>
      <c r="F55" s="26">
        <f>SUMIFS(Table1[SumHD_TJ],Table1[Region],$F$51,Table1[Group],A55)/1000*E5*$C$5</f>
        <v>2.0856E-3</v>
      </c>
      <c r="G55" s="26">
        <f>SUMIFS(Table1[SumHD_TJ],Table1[Region],$G$51,Table1[Group],A55)/1000*E5*$C$5</f>
        <v>1.6750800000000007E-2</v>
      </c>
      <c r="H55" s="26">
        <f>SUMIFS(Table1[SumHD_TJ],Table1[Region],$H$51,Table1[Group],A55)/1000*E5*$C$5</f>
        <v>8.608049999999999E-3</v>
      </c>
      <c r="I55" s="26">
        <f>SUMIFS(Table1[SumHD_TJ],Table1[Region],$I$51,Table1[Group],A55)/1000*E5*$C$5</f>
        <v>1.1856899999999998E-2</v>
      </c>
      <c r="J55" s="26">
        <f>SUMIFS(Table1[SumHD_TJ],Table1[Region],$J$51,Table1[Group],A55)/1000*E5*$C$5</f>
        <v>4.0028999999999993E-3</v>
      </c>
      <c r="K55" s="26">
        <f>SUMIFS(Table1[SumHD_TJ],Table1[Region],$K$51,Table1[Group],A55)/1000*E5*$C$5</f>
        <v>1.617495E-2</v>
      </c>
      <c r="L55" s="26">
        <f>SUMIFS(Table1[SumHD_TJ],Table1[Region],$L$51,Table1[Group],A55)/1000*E5*$C$5</f>
        <v>5.6562000000000001E-3</v>
      </c>
      <c r="M55" s="26">
        <f>SUMIFS(Table1[SumHD_TJ],Table1[Region],$M$51,Table1[Group],A55)/1000*E5*$C$5</f>
        <v>1.2591150000000001E-2</v>
      </c>
      <c r="N55">
        <f>SUMIFS(Table1[SumHD_TJ],Table1[Region],$N$51,Table1[Group],A55)/1000*E5*$C$5</f>
        <v>5.6462999999999999E-3</v>
      </c>
      <c r="O55">
        <f>SUMIFS(Table1[SumHD_TJ],Table1[Region],$O$51,Table1[Group],A55)/1000*E5*$C$5</f>
        <v>2.0554049999999997E-2</v>
      </c>
      <c r="P55">
        <f>SUMIFS(Table1[SumHD_TJ],Table1[Region],$P$51,Table1[Group],A55)/1000*E5*$C$5</f>
        <v>2.3578500000000002E-2</v>
      </c>
      <c r="Q55">
        <f>SUMIFS(Table1[SumHD_TJ],Table1[Region],$Q$51,Table1[Group],A55)/1000*E5*$C$5</f>
        <v>1.48533E-2</v>
      </c>
      <c r="R55">
        <f>SUMIFS(Table1[SumHD_TJ],Table1[Region],$R$51,Table1[Group],A55)/1000*E5*$C$5</f>
        <v>4.6056450000000006E-2</v>
      </c>
      <c r="S55">
        <f>SUMIFS(Table1[SumHD_TJ],Table1[Region],$S$51,Table1[Group],A55)/1000*E5*$C$5</f>
        <v>2.9609250000000004E-2</v>
      </c>
      <c r="T55">
        <f>SUMIFS(Table1[SumHD_TJ],Table1[Region],$T$51,Table1[Group],A55)/1000*E5*$C$5</f>
        <v>3.5940299999999994E-2</v>
      </c>
      <c r="U55">
        <f>SUMIFS(Table1[SumHD_TJ],Table1[Region],$U$51,Table1[Group],A55)/1000*E5*$C$5</f>
        <v>7.2798000000000012E-3</v>
      </c>
      <c r="V55">
        <f>SUMIFS(Table1[SumHD_TJ],Table1[Region],$V$51,Table1[Group],A55)/1000*E5*$C$5</f>
        <v>1.2667049999999999E-2</v>
      </c>
      <c r="W55">
        <f>SUMIFS(Table1[SumHD_TJ],Table1[Region],$W$51,Table1[Group],A55)/1000*E5*$C$5</f>
        <v>2.0111850000000001E-2</v>
      </c>
      <c r="X55">
        <f>SUMIFS(Table1[SumHD_TJ],Table1[Region],$X$51,Table1[Group],A55)/1000*E5*$C$5</f>
        <v>9.2597999999999986E-3</v>
      </c>
      <c r="Y55">
        <f>SUMIFS(Table1[SumHD_TJ],Table1[Region],$Y$51,Table1[Group],A55)/1000*E5*$C$5</f>
        <v>1.711215E-2</v>
      </c>
      <c r="Z55">
        <f>SUMIFS(Table1[SumHD_TJ],Table1[Region],$Z$51,Table1[Group],A55)/1000*E5*$C$5</f>
        <v>7.609799999999999E-3</v>
      </c>
      <c r="AA55">
        <f>SUMIFS(Table1[SumHD_TJ],Table1[Region],$AA$51,Table1[Group],A55)/1000*E5*$C$5</f>
        <v>1.62162E-2</v>
      </c>
      <c r="AB55">
        <f>SUMIFS(Table1[SumHD_TJ],Table1[Region],$AB$51,Table1[Group],A55)/1000*E5*$C$5</f>
        <v>7.92E-3</v>
      </c>
      <c r="AC55">
        <f>SUMIFS(Table1[SumHD_TJ],Table1[Region],$AC$51,Table1[Group],A55)/1000*E5*$C$5</f>
        <v>4.7338500000000006E-2</v>
      </c>
      <c r="AD55">
        <f>SUMIFS(Table1[SumHD_TJ],Table1[Region],$AD$51,Table1[Group],A55)/1000*E5*$C$5</f>
        <v>6.2353499999999997E-3</v>
      </c>
      <c r="AE55" s="26">
        <f t="shared" si="19"/>
        <v>0.41849115000000014</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4.3048638000000006</v>
      </c>
      <c r="E59" s="26">
        <f>SUMIFS(Table1[SumHD_TJ],Table1[Region],$E$51,Table1[Group],A59)/1000*E5*(1-$C$5)</f>
        <v>0</v>
      </c>
      <c r="F59" s="26">
        <f>SUMIFS(Table1[SumHD_TJ],Table1[Region],$F$51,Table1[Group],A59)/1000*E5*(1-$C$5)</f>
        <v>2.8336823999999998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0.61981335000000004</v>
      </c>
      <c r="S59">
        <f>SUMIFS(Table1[SumHD_TJ],Table1[Region],$S$51,Table1[Group],A59)/1000*E5*(1-$C$5)</f>
        <v>0</v>
      </c>
      <c r="T59">
        <f>SUMIFS(Table1[SumHD_TJ],Table1[Region],$T$51,Table1[Group],A59)/1000*E5*(1-$C$5)</f>
        <v>0.31554629999999995</v>
      </c>
      <c r="U59">
        <f>SUMIFS(Table1[SumHD_TJ],Table1[Region],$U$51,Table1[Group],A59)/1000*E5*(1-$C$5)</f>
        <v>0</v>
      </c>
      <c r="V59">
        <f>SUMIFS(Table1[SumHD_TJ],Table1[Region],$V$51,Table1[Group],A59)/1000*E5*(1-$C$5)</f>
        <v>0.18718289999999996</v>
      </c>
      <c r="W59">
        <f>SUMIFS(Table1[SumHD_TJ],Table1[Region],$W$51,Table1[Group],A59)/1000*E5*(1-$C$5)</f>
        <v>0.34863885</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4.3048638000000006</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3.2471293499999985</v>
      </c>
      <c r="E60" s="26">
        <f>SUMIFS(Table1[SumHD_TJ],Table1[Region],$E$51,Table1[Group],A60)/1000*E5*(1-$C$5)</f>
        <v>0</v>
      </c>
      <c r="F60" s="26">
        <f>SUMIFS(Table1[SumHD_TJ],Table1[Region],$F$51,Table1[Group],A60)/1000*E5*(1-$C$5)</f>
        <v>0.37926764999999996</v>
      </c>
      <c r="G60" s="26">
        <f>SUMIFS(Table1[SumHD_TJ],Table1[Region],$G$51,Table1[Group],A60)/1000*E5*(1-$C$5)</f>
        <v>0.36035010000000001</v>
      </c>
      <c r="H60" s="26">
        <f>SUMIFS(Table1[SumHD_TJ],Table1[Region],$H$51,Table1[Group],A60)/1000*E5*(1-$C$5)</f>
        <v>0.17679059999999996</v>
      </c>
      <c r="I60" s="26">
        <f>SUMIFS(Table1[SumHD_TJ],Table1[Region],$I$51,Table1[Group],A60)/1000*E5*(1-$C$5)</f>
        <v>0.10028879999999998</v>
      </c>
      <c r="J60" s="26">
        <f>SUMIFS(Table1[SumHD_TJ],Table1[Region],$J$51,Table1[Group],A60)/1000*E5*(1-$C$5)</f>
        <v>5.6164049999999986E-2</v>
      </c>
      <c r="K60" s="26">
        <f>SUMIFS(Table1[SumHD_TJ],Table1[Region],$K$51,Table1[Group],A60)/1000*E5*(1-$C$5)</f>
        <v>0.21810599999999997</v>
      </c>
      <c r="L60" s="26">
        <f>SUMIFS(Table1[SumHD_TJ],Table1[Region],$L$51,Table1[Group],A60)/1000*E5*(1-$C$5)</f>
        <v>0.2477655</v>
      </c>
      <c r="M60" s="26">
        <f>SUMIFS(Table1[SumHD_TJ],Table1[Region],$M$51,Table1[Group],A60)/1000*E5*(1-$C$5)</f>
        <v>9.985949999999999E-2</v>
      </c>
      <c r="N60">
        <f>SUMIFS(Table1[SumHD_TJ],Table1[Region],$N$51,Table1[Group],A60)/1000*E5*(1-$C$5)</f>
        <v>6.8238449999999992E-2</v>
      </c>
      <c r="O60">
        <f>SUMIFS(Table1[SumHD_TJ],Table1[Region],$O$51,Table1[Group],A60)/1000*E5*(1-$C$5)</f>
        <v>0.17355599999999996</v>
      </c>
      <c r="P60">
        <f>SUMIFS(Table1[SumHD_TJ],Table1[Region],$P$51,Table1[Group],A60)/1000*E5*(1-$C$5)</f>
        <v>0.15894359999999996</v>
      </c>
      <c r="Q60">
        <f>SUMIFS(Table1[SumHD_TJ],Table1[Region],$Q$51,Table1[Group],A60)/1000*E5*(1-$C$5)</f>
        <v>0.13034519999999999</v>
      </c>
      <c r="R60">
        <f>SUMIFS(Table1[SumHD_TJ],Table1[Region],$R$51,Table1[Group],A60)/1000*E5*(1-$C$5)</f>
        <v>0.22635854999999994</v>
      </c>
      <c r="S60">
        <f>SUMIFS(Table1[SumHD_TJ],Table1[Region],$S$51,Table1[Group],A60)/1000*E5*(1-$C$5)</f>
        <v>0</v>
      </c>
      <c r="T60">
        <f>SUMIFS(Table1[SumHD_TJ],Table1[Region],$T$51,Table1[Group],A60)/1000*E5*(1-$C$5)</f>
        <v>7.188749999999999E-3</v>
      </c>
      <c r="U60">
        <f>SUMIFS(Table1[SumHD_TJ],Table1[Region],$U$51,Table1[Group],A60)/1000*E5*(1-$C$5)</f>
        <v>0.15690509999999999</v>
      </c>
      <c r="V60">
        <f>SUMIFS(Table1[SumHD_TJ],Table1[Region],$V$51,Table1[Group],A60)/1000*E5*(1-$C$5)</f>
        <v>4.2816599999999989E-2</v>
      </c>
      <c r="W60">
        <f>SUMIFS(Table1[SumHD_TJ],Table1[Region],$W$51,Table1[Group],A60)/1000*E5*(1-$C$5)</f>
        <v>4.3289099999999983E-2</v>
      </c>
      <c r="X60">
        <f>SUMIFS(Table1[SumHD_TJ],Table1[Region],$X$51,Table1[Group],A60)/1000*E5*(1-$C$5)</f>
        <v>2.8626749999999999E-2</v>
      </c>
      <c r="Y60">
        <f>SUMIFS(Table1[SumHD_TJ],Table1[Region],$Y$51,Table1[Group],A60)/1000*E5*(1-$C$5)</f>
        <v>7.9278749999999995E-2</v>
      </c>
      <c r="Z60">
        <f>SUMIFS(Table1[SumHD_TJ],Table1[Region],$Z$51,Table1[Group],A60)/1000*E5*(1-$C$5)</f>
        <v>0.13121054999999998</v>
      </c>
      <c r="AA60">
        <f>SUMIFS(Table1[SumHD_TJ],Table1[Region],$AA$51,Table1[Group],A60)/1000*E5*(1-$C$5)</f>
        <v>0.10410524999999998</v>
      </c>
      <c r="AB60">
        <f>SUMIFS(Table1[SumHD_TJ],Table1[Region],$AB$51,Table1[Group],A60)/1000*E5*(1-$C$5)</f>
        <v>6.8627249999999987E-2</v>
      </c>
      <c r="AC60">
        <f>SUMIFS(Table1[SumHD_TJ],Table1[Region],$AC$51,Table1[Group],A60)/1000*E5*(1-$C$5)</f>
        <v>0.15658514999999998</v>
      </c>
      <c r="AD60">
        <f>SUMIFS(Table1[SumHD_TJ],Table1[Region],$AD$51,Table1[Group],A60)/1000*E5*(1-$C$5)</f>
        <v>3.2462099999999994E-2</v>
      </c>
      <c r="AE60" s="26">
        <f t="shared" ref="AE60:AE62" si="20">D60</f>
        <v>3.2471293499999985</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1.3893403499999994</v>
      </c>
      <c r="E61" s="26">
        <f>SUMIFS(Table1[SumHD_TJ],Table1[Region],$E$51,Table1[Group],A61)/1000*E5*(1-$C$5)</f>
        <v>7.5716099999999995E-2</v>
      </c>
      <c r="F61" s="26">
        <f>SUMIFS(Table1[SumHD_TJ],Table1[Region],$F$51,Table1[Group],A61)/1000*E5*(1-$C$5)</f>
        <v>0.10559834999999998</v>
      </c>
      <c r="G61" s="26">
        <f>SUMIFS(Table1[SumHD_TJ],Table1[Region],$G$51,Table1[Group],A61)/1000*E5*(1-$C$5)</f>
        <v>0.1018413</v>
      </c>
      <c r="H61" s="26">
        <f>SUMIFS(Table1[SumHD_TJ],Table1[Region],$H$51,Table1[Group],A61)/1000*E5*(1-$C$5)</f>
        <v>1.9407599999999997E-2</v>
      </c>
      <c r="I61" s="26">
        <f>SUMIFS(Table1[SumHD_TJ],Table1[Region],$I$51,Table1[Group],A61)/1000*E5*(1-$C$5)</f>
        <v>5.618699999999999E-3</v>
      </c>
      <c r="J61" s="26">
        <f>SUMIFS(Table1[SumHD_TJ],Table1[Region],$J$51,Table1[Group],A61)/1000*E5*(1-$C$5)</f>
        <v>1.0860749999999999E-2</v>
      </c>
      <c r="K61" s="26">
        <f>SUMIFS(Table1[SumHD_TJ],Table1[Region],$K$51,Table1[Group],A61)/1000*E5*(1-$C$5)</f>
        <v>8.615699999999997E-3</v>
      </c>
      <c r="L61" s="26">
        <f>SUMIFS(Table1[SumHD_TJ],Table1[Region],$L$51,Table1[Group],A61)/1000*E5*(1-$C$5)</f>
        <v>0.19304594999999994</v>
      </c>
      <c r="M61" s="26">
        <f>SUMIFS(Table1[SumHD_TJ],Table1[Region],$M$51,Table1[Group],A61)/1000*E5*(1-$C$5)</f>
        <v>2.8094849999999998E-2</v>
      </c>
      <c r="N61">
        <f>SUMIFS(Table1[SumHD_TJ],Table1[Region],$N$51,Table1[Group],A61)/1000*E5*(1-$C$5)</f>
        <v>0</v>
      </c>
      <c r="O61">
        <f>SUMIFS(Table1[SumHD_TJ],Table1[Region],$O$51,Table1[Group],A61)/1000*E5*(1-$C$5)</f>
        <v>3.4989300000000001E-2</v>
      </c>
      <c r="P61">
        <f>SUMIFS(Table1[SumHD_TJ],Table1[Region],$P$51,Table1[Group],A61)/1000*E5*(1-$C$5)</f>
        <v>9.0337949999999986E-2</v>
      </c>
      <c r="Q61">
        <f>SUMIFS(Table1[SumHD_TJ],Table1[Region],$Q$51,Table1[Group],A61)/1000*E5*(1-$C$5)</f>
        <v>1.5905699999999995E-2</v>
      </c>
      <c r="R61">
        <f>SUMIFS(Table1[SumHD_TJ],Table1[Region],$R$51,Table1[Group],A61)/1000*E5*(1-$C$5)</f>
        <v>0.15044129999999997</v>
      </c>
      <c r="S61">
        <f>SUMIFS(Table1[SumHD_TJ],Table1[Region],$S$51,Table1[Group],A61)/1000*E5*(1-$C$5)</f>
        <v>0.12160665</v>
      </c>
      <c r="T61">
        <f>SUMIFS(Table1[SumHD_TJ],Table1[Region],$T$51,Table1[Group],A61)/1000*E5*(1-$C$5)</f>
        <v>7.0591500000000015E-2</v>
      </c>
      <c r="U61">
        <f>SUMIFS(Table1[SumHD_TJ],Table1[Region],$U$51,Table1[Group],A61)/1000*E5*(1-$C$5)</f>
        <v>3.575205E-2</v>
      </c>
      <c r="V61">
        <f>SUMIFS(Table1[SumHD_TJ],Table1[Region],$V$51,Table1[Group],A61)/1000*E5*(1-$C$5)</f>
        <v>4.1868899999999987E-2</v>
      </c>
      <c r="W61">
        <f>SUMIFS(Table1[SumHD_TJ],Table1[Region],$W$51,Table1[Group],A61)/1000*E5*(1-$C$5)</f>
        <v>8.6336549999999984E-2</v>
      </c>
      <c r="X61">
        <f>SUMIFS(Table1[SumHD_TJ],Table1[Region],$X$51,Table1[Group],A61)/1000*E5*(1-$C$5)</f>
        <v>5.2946999999999985E-3</v>
      </c>
      <c r="Y61">
        <f>SUMIFS(Table1[SumHD_TJ],Table1[Region],$Y$51,Table1[Group],A61)/1000*E5*(1-$C$5)</f>
        <v>6.687899999999998E-2</v>
      </c>
      <c r="Z61">
        <f>SUMIFS(Table1[SumHD_TJ],Table1[Region],$Z$51,Table1[Group],A61)/1000*E5*(1-$C$5)</f>
        <v>1.3580999999999999E-2</v>
      </c>
      <c r="AA61">
        <f>SUMIFS(Table1[SumHD_TJ],Table1[Region],$AA$51,Table1[Group],A61)/1000*E5*(1-$C$5)</f>
        <v>1.6401149999999996E-2</v>
      </c>
      <c r="AB61">
        <f>SUMIFS(Table1[SumHD_TJ],Table1[Region],$AB$51,Table1[Group],A61)/1000*E5*(1-$C$5)</f>
        <v>2.8638899999999991E-2</v>
      </c>
      <c r="AC61">
        <f>SUMIFS(Table1[SumHD_TJ],Table1[Region],$AC$51,Table1[Group],A61)/1000*E5*(1-$C$5)</f>
        <v>1.6727849999999999E-2</v>
      </c>
      <c r="AD61">
        <f>SUMIFS(Table1[SumHD_TJ],Table1[Region],$AD$51,Table1[Group],A61)/1000*E5*(1-$C$5)</f>
        <v>4.5188550000000001E-2</v>
      </c>
      <c r="AE61" s="26">
        <f t="shared" si="20"/>
        <v>1.3893403499999994</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0.34240185000000001</v>
      </c>
      <c r="E62" s="26">
        <f>SUMIFS(Table1[SumHD_TJ],Table1[Region],$E$51,Table1[Group],A62)/1000*E5*(1-$C$5)</f>
        <v>1.0453049999999998E-2</v>
      </c>
      <c r="F62" s="26">
        <f>SUMIFS(Table1[SumHD_TJ],Table1[Region],$F$51,Table1[Group],A62)/1000*E5*(1-$C$5)</f>
        <v>1.7063999999999998E-3</v>
      </c>
      <c r="G62" s="26">
        <f>SUMIFS(Table1[SumHD_TJ],Table1[Region],$G$51,Table1[Group],A62)/1000*E5*(1-$C$5)</f>
        <v>1.3705200000000002E-2</v>
      </c>
      <c r="H62" s="26">
        <f>SUMIFS(Table1[SumHD_TJ],Table1[Region],$H$51,Table1[Group],A62)/1000*E5*(1-$C$5)</f>
        <v>7.0429499999999983E-3</v>
      </c>
      <c r="I62" s="26">
        <f>SUMIFS(Table1[SumHD_TJ],Table1[Region],$I$51,Table1[Group],A62)/1000*E5*(1-$C$5)</f>
        <v>9.7010999999999955E-3</v>
      </c>
      <c r="J62" s="26">
        <f>SUMIFS(Table1[SumHD_TJ],Table1[Region],$J$51,Table1[Group],A62)/1000*E5*(1-$C$5)</f>
        <v>3.2750999999999991E-3</v>
      </c>
      <c r="K62" s="26">
        <f>SUMIFS(Table1[SumHD_TJ],Table1[Region],$K$51,Table1[Group],A62)/1000*E5*(1-$C$5)</f>
        <v>1.3234049999999997E-2</v>
      </c>
      <c r="L62" s="26">
        <f>SUMIFS(Table1[SumHD_TJ],Table1[Region],$L$51,Table1[Group],A62)/1000*E5*(1-$C$5)</f>
        <v>4.6277999999999996E-3</v>
      </c>
      <c r="M62" s="26">
        <f>SUMIFS(Table1[SumHD_TJ],Table1[Region],$M$51,Table1[Group],A62)/1000*E5*(1-$C$5)</f>
        <v>1.030185E-2</v>
      </c>
      <c r="N62">
        <f>SUMIFS(Table1[SumHD_TJ],Table1[Region],$N$51,Table1[Group],A62)/1000*E5*(1-$C$5)</f>
        <v>4.6196999999999992E-3</v>
      </c>
      <c r="O62">
        <f>SUMIFS(Table1[SumHD_TJ],Table1[Region],$O$51,Table1[Group],A62)/1000*E5*(1-$C$5)</f>
        <v>1.6816949999999997E-2</v>
      </c>
      <c r="P62">
        <f>SUMIFS(Table1[SumHD_TJ],Table1[Region],$P$51,Table1[Group],A62)/1000*E5*(1-$C$5)</f>
        <v>1.9291499999999996E-2</v>
      </c>
      <c r="Q62">
        <f>SUMIFS(Table1[SumHD_TJ],Table1[Region],$Q$51,Table1[Group],A62)/1000*E5*(1-$C$5)</f>
        <v>1.2152699999999999E-2</v>
      </c>
      <c r="R62">
        <f>SUMIFS(Table1[SumHD_TJ],Table1[Region],$R$51,Table1[Group],A62)/1000*E5*(1-$C$5)</f>
        <v>3.7682550000000002E-2</v>
      </c>
      <c r="S62">
        <f>SUMIFS(Table1[SumHD_TJ],Table1[Region],$S$51,Table1[Group],A62)/1000*E5*(1-$C$5)</f>
        <v>2.4225749999999997E-2</v>
      </c>
      <c r="T62">
        <f>SUMIFS(Table1[SumHD_TJ],Table1[Region],$T$51,Table1[Group],A62)/1000*E5*(1-$C$5)</f>
        <v>2.9405699999999993E-2</v>
      </c>
      <c r="U62">
        <f>SUMIFS(Table1[SumHD_TJ],Table1[Region],$U$51,Table1[Group],A62)/1000*E5*(1-$C$5)</f>
        <v>5.9562E-3</v>
      </c>
      <c r="V62">
        <f>SUMIFS(Table1[SumHD_TJ],Table1[Region],$V$51,Table1[Group],A62)/1000*E5*(1-$C$5)</f>
        <v>1.0363949999999997E-2</v>
      </c>
      <c r="W62">
        <f>SUMIFS(Table1[SumHD_TJ],Table1[Region],$W$51,Table1[Group],A62)/1000*E5*(1-$C$5)</f>
        <v>1.6455149999999995E-2</v>
      </c>
      <c r="X62">
        <f>SUMIFS(Table1[SumHD_TJ],Table1[Region],$X$51,Table1[Group],A62)/1000*E5*(1-$C$5)</f>
        <v>7.5761999999999982E-3</v>
      </c>
      <c r="Y62">
        <f>SUMIFS(Table1[SumHD_TJ],Table1[Region],$Y$51,Table1[Group],A62)/1000*E5*(1-$C$5)</f>
        <v>1.4000849999999997E-2</v>
      </c>
      <c r="Z62">
        <f>SUMIFS(Table1[SumHD_TJ],Table1[Region],$Z$51,Table1[Group],A62)/1000*E5*(1-$C$5)</f>
        <v>6.2261999999999986E-3</v>
      </c>
      <c r="AA62">
        <f>SUMIFS(Table1[SumHD_TJ],Table1[Region],$AA$51,Table1[Group],A62)/1000*E5*(1-$C$5)</f>
        <v>1.3267799999999998E-2</v>
      </c>
      <c r="AB62">
        <f>SUMIFS(Table1[SumHD_TJ],Table1[Region],$AB$51,Table1[Group],A62)/1000*E5*(1-$C$5)</f>
        <v>6.4799999999999988E-3</v>
      </c>
      <c r="AC62">
        <f>SUMIFS(Table1[SumHD_TJ],Table1[Region],$AC$51,Table1[Group],A62)/1000*E5*(1-$C$5)</f>
        <v>3.8731500000000002E-2</v>
      </c>
      <c r="AD62">
        <f>SUMIFS(Table1[SumHD_TJ],Table1[Region],$AD$51,Table1[Group],A62)/1000*E5*(1-$C$5)</f>
        <v>5.1016499999999984E-3</v>
      </c>
      <c r="AE62" s="26">
        <f t="shared" si="20"/>
        <v>0.34240185000000001</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465</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466</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22.197836045733666</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467</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45.986390202258981</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40.546075837742507</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469</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470</v>
      </c>
      <c r="D75" s="26">
        <f t="shared" si="23"/>
        <v>4.3453869789136128</v>
      </c>
      <c r="E75" s="26">
        <f t="shared" si="22"/>
        <v>13.597823580453829</v>
      </c>
      <c r="F75" s="26">
        <f t="shared" si="22"/>
        <v>22.197836045733666</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471</v>
      </c>
      <c r="D76" s="26">
        <f t="shared" si="23"/>
        <v>9.2404880520504769</v>
      </c>
      <c r="E76" s="26">
        <f t="shared" si="22"/>
        <v>35.457475569331443</v>
      </c>
      <c r="F76" s="26">
        <f t="shared" si="22"/>
        <v>68.333333333333343</v>
      </c>
      <c r="G76" s="26">
        <f t="shared" si="22"/>
        <v>45.986390202258981</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40.546075837742507</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465</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466</v>
      </c>
      <c r="D82" s="26">
        <f>D68*$A$5</f>
        <v>4.3453869789136131E-2</v>
      </c>
      <c r="E82" s="26">
        <f>E68*$A$5</f>
        <v>0.1359782358045383</v>
      </c>
      <c r="F82" s="26">
        <f>F68*$A$5</f>
        <v>0.22197836045733665</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467</v>
      </c>
      <c r="D83" s="26">
        <f>D69*$A$5</f>
        <v>9.2404880520504773E-2</v>
      </c>
      <c r="E83" s="26">
        <f>E69*$A$5</f>
        <v>0.35457475569331443</v>
      </c>
      <c r="F83" s="26">
        <f>F69*$A$5</f>
        <v>0.68333333333333346</v>
      </c>
      <c r="G83" s="26">
        <f t="shared" si="29"/>
        <v>0.45986390202258981</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0.40546075837742507</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469</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470</v>
      </c>
      <c r="D89" s="26">
        <f>D75*$A$5</f>
        <v>4.3453869789136131E-2</v>
      </c>
      <c r="E89" s="26">
        <f>E75*$A$5</f>
        <v>0.1359782358045383</v>
      </c>
      <c r="F89" s="26">
        <f>F75*$A$5</f>
        <v>0.22197836045733665</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471</v>
      </c>
      <c r="D90" s="26">
        <f>D76*$A$5</f>
        <v>9.2404880520504773E-2</v>
      </c>
      <c r="E90" s="26">
        <f>E76*$A$5</f>
        <v>0.35457475569331443</v>
      </c>
      <c r="F90" s="26">
        <f>F76*$A$5</f>
        <v>0.68333333333333346</v>
      </c>
      <c r="G90" s="26">
        <f t="shared" si="35"/>
        <v>0.45986390202258981</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0.40546075837742507</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2023-05-09T07:08:48Z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