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553425A-219C-490C-8C04-5DEFFAC146F1}" xr6:coauthVersionLast="45" xr6:coauthVersionMax="47" xr10:uidLastSave="{00000000-0000-0000-0000-000000000000}"/>
  <bookViews>
    <workbookView xWindow="-120" yWindow="-1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8" l="1"/>
  <c r="B6" i="8"/>
  <c r="B11" i="8"/>
  <c r="K13" i="4"/>
  <c r="I13" i="4"/>
  <c r="G13" i="4"/>
  <c r="B13" i="4"/>
  <c r="K12" i="4"/>
  <c r="I12" i="4"/>
  <c r="G12" i="4"/>
  <c r="B12" i="4"/>
  <c r="B16" i="8" l="1"/>
  <c r="L7" i="8" l="1"/>
  <c r="J10" i="8" l="1"/>
  <c r="J8" i="5" l="1"/>
  <c r="L6" i="8" l="1"/>
  <c r="J6" i="8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N16" i="8" l="1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N14" i="8"/>
  <c r="J15" i="8"/>
  <c r="L15" i="8"/>
  <c r="N15" i="8"/>
  <c r="J16" i="8"/>
  <c r="L16" i="8"/>
  <c r="B7" i="8"/>
  <c r="B8" i="8"/>
  <c r="B10" i="8"/>
  <c r="B12" i="8"/>
  <c r="B13" i="8"/>
  <c r="B14" i="8"/>
  <c r="B15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<sst xmlns="http://schemas.openxmlformats.org/spreadsheetml/2006/main" count="504" uniqueCount="229">
  <si>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</si>
  <si>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</si>
  <si>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</si>
  <si>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</si>
  <si>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</si>
  <si>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</si>
  <si>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</si>
  <si>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</si>
  <si>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</si>
  <si>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</si>
  <si>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</si>
  <si>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</si>
  <si>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</si>
  <si>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</si>
  <si>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</si>
  <si>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</si>
  <si>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</si>
  <si>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</si>
  <si>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</si>
  <si>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</si>
  <si>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</si>
  <si>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</si>
  <si>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</si>
  <si>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</si>
  <si>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</si>
  <si>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</si>
  <si>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</si>
  <si>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</si>
  <si>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</si>
  <si>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</si>
  <si>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</si>
  <si>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</si>
  <si>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</si>
  <si>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</si>
  <si>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</si>
  <si>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</si>
  <si>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</si>
  <si>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</si>
  <si>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</si>
  <si>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</si>
  <si>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</si>
  <si>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</si>
  <si>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</si>
  <si>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</si>
  <si>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</si>
  <si>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</si>
  <si>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</si>
  <si>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</si>
  <si>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</si>
  <si>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</si>
  <si>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</si>
  <si>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</si>
  <si>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</si>
  <si>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</si>
  <si>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</si>
  <si>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</si>
  <si>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</si>
  <si>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</si>
  <si>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</si>
  <si>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</si>
  <si>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</si>
  <si>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</si>
  <si>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</si>
  <si>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</si>
  <si>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</si>
  <si>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</si>
  <si>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</si>
  <si>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</si>
  <si>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</si>
  <si>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</si>
  <si>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</si>
  <si>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</si>
  <si>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</si>
  <si>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</si>
  <si>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</si>
  <si>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</si>
  <si>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</si>
  <si>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</si>
  <si>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</si>
  <si>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</si>
  <si>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</si>
  <si>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</si>
  <si>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</si>
  <si>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</si>
  <si>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</si>
  <si>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</si>
  <si>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</si>
  <si>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</si>
  <si>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</si>
  <si>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</si>
  <si>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</si>
  <si>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</si>
  <si>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</si>
  <si>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</si>
  <si>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</si>
  <si>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</si>
  <si>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</si>
  <si>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</si>
  <si>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</si>
  <si>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</si>
  <si>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</si>
  <si>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</si>
  <si>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</si>
  <si>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</si>
  <si>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</si>
  <si>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</si>
  <si>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</si>
  <si>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</si>
  <si>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</si>
  <si>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</si>
  <si>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</si>
  <si>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</si>
  <si>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</si>
  <si>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</si>
  <si>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</si>
  <si>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</si>
  <si>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</si>
  <si>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</si>
  <si>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</si>
  <si>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</si>
  <si>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</si>
  <si>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</si>
  <si>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</si>
  <si>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</si>
  <si>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</si>
  <si>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</si>
  <si>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</si>
  <si>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</si>
  <si>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</si>
  <si>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</si>
  <si>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</si>
  <si>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</si>
  <si>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</si>
  <si>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</si>
  <si>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</si>
  <si>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</si>
  <si>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</si>
  <si>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</si>
  <si>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</si>
  <si>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</si>
  <si>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</si>
  <si>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</si>
  <si>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</si>
  <si>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</si>
  <si>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</si>
  <si>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</si>
  <si>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</si>
  <si>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</si>
  <si>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</si>
  <si>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</si>
  <si>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</si>
  <si>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</si>
  <si>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</si>
  <si>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</si>
  <si>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</si>
  <si>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</si>
  <si>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</si>
  <si>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</si>
  <si>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</si>
  <si>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</si>
  <si>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</si>
  <si>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</si>
  <si>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</si>
  <si>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</si>
  <si>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</si>
  <si>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</si>
  <si>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</si>
  <si>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</si>
  <si>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</si>
  <si>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</si>
  <si>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</si>
  <si>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</si>
  <si>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</si>
  <si>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</si>
  <si>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</si>
  <si>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</si>
  <si>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</si>
  <si>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</si>
  <si>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</si>
  <si>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</si>
  <si>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</si>
  <si>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</si>
  <si>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</si>
  <si>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</si>
  <si>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</si>
  <si>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</si>
  <si>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</si>
  <si>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</si>
  <si>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</si>
  <si>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</si>
  <si>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</si>
  <si>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</si>
  <si>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</si>
  <si>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</si>
  <si>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</si>
  <si>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</si>
  <si>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</si>
  <si>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</si>
  <si>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</si>
  <si>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</si>
  <si>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</si>
  <si>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</si>
  <si>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</si>
  <si>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</si>
  <si>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</si>
  <si>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</si>
  <si>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</si>
  <si>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</si>
  <si>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</si>
  <si>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</si>
  <si>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</si>
  <si>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</si>
  <si>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</si>
  <si>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</si>
  <si>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</si>
  <si>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</si>
  <si>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</si>
  <si>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</si>
  <si>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</si>
  <si>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</si>
  <si>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</si>
  <si>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</si>
  <si>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</si>
  <si>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</si>
  <si>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</si>
  <si>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</t>
  </si>
  <si>
    <t>DH_SOL</t>
  </si>
  <si>
    <t>DH_IND*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</si>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</sst>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B12" sqref="B12:K13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2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>_xlfn.TEXTJOIN("_",TRUE,"UC",A21,"MaxGrowth",B21)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1+$C21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>_xlfn.TEXTJOIN("_",TRUE,"UC",A22,"MaxGrowth",B22)</f>
        <v>UC_PWR_MaxGrowth_DH_IND</v>
      </c>
      <c r="C12" s="2" t="s">
        <v>13</v>
      </c>
      <c r="D12" s="2" t="s">
        <v>227</v>
      </c>
      <c r="E12">
        <v>2019</v>
      </c>
      <c r="F12" s="2" t="s">
        <v>15</v>
      </c>
      <c r="G12" s="26">
        <f>1+$C22</f>
        <v>1.05</v>
      </c>
      <c r="H12" s="2">
        <v>1</v>
      </c>
      <c r="I12" s="16">
        <f t="shared" si="2"/>
        <v>-0.05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>1+$C23</f>
        <v>1.05</v>
      </c>
      <c r="H13" s="2">
        <v>1</v>
      </c>
      <c r="I13" s="16">
        <f>-D23</f>
        <v>-0.05</v>
      </c>
      <c r="J13" s="2">
        <v>5</v>
      </c>
      <c r="K13" s="2" t="str">
        <f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0.05</v>
      </c>
    </row>
    <row r="23" spans="1:11" x14ac:dyDescent="0.25">
      <c r="A23" t="s">
        <v>128</v>
      </c>
      <c r="B23" t="s">
        <v>226</v>
      </c>
      <c r="C23" s="11">
        <v>0.05</v>
      </c>
      <c r="D23">
        <v>0.05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B18" sqref="B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_xlfn.TEXTJOIN("_",TRUE,"*UC",A21,"MaxGrowth",B21)</f>
        <v>*UC_RSD_MaxGrowth_AmbientHeat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1.0249999999999999</v>
      </c>
      <c r="K7" s="2">
        <v>1</v>
      </c>
      <c r="L7" s="16">
        <f>-D22</f>
        <v>-0.2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1.0249999999999999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>_xlfn.TEXTJOIN("_",TRUE,"*UC",A26,"MaxGrowth",B26)</f>
        <v>*UC_RSD_MaxGrowth_Electricity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0">1+C26</f>
        <v>1.3</v>
      </c>
      <c r="K11" s="2">
        <v>1</v>
      </c>
      <c r="L11" s="16">
        <f t="shared" ref="L11:L16" si="1">-D26</f>
        <v>-0.1</v>
      </c>
      <c r="M11" s="2">
        <v>5</v>
      </c>
      <c r="N11" s="2" t="str">
        <f t="shared" ref="N11:N16" si="2">_xlfn.TEXTJOIN(" ",TRUE,A26, "maximum growth rate of",B26)</f>
        <v>RSD maximum growth rate of Electricity</v>
      </c>
    </row>
    <row r="12" spans="2:14" x14ac:dyDescent="0.25">
      <c r="B12" s="2" t="str">
        <f t="shared" ref="B11:B15" si="3">_xlfn.TEXTJOIN("_",TRUE,"UC",A27,"MaxGrowth",B27)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 t="shared" si="2"/>
        <v>RSD maximum growth rate of Ethanol</v>
      </c>
    </row>
    <row r="13" spans="2:14" x14ac:dyDescent="0.25">
      <c r="B13" s="2" t="str">
        <f t="shared" si="3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0"/>
        <v>1.0249999999999999</v>
      </c>
      <c r="K13" s="2">
        <v>1</v>
      </c>
      <c r="L13" s="16">
        <f t="shared" si="1"/>
        <v>-0.1</v>
      </c>
      <c r="M13" s="2">
        <v>5</v>
      </c>
      <c r="N13" s="2" t="str">
        <f t="shared" si="2"/>
        <v>RSD maximum growth rate of Gas</v>
      </c>
    </row>
    <row r="14" spans="2:14" x14ac:dyDescent="0.25">
      <c r="B14" s="2" t="str">
        <f t="shared" si="3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0"/>
        <v>1</v>
      </c>
      <c r="K14" s="2">
        <v>1</v>
      </c>
      <c r="L14" s="16">
        <f t="shared" si="1"/>
        <v>0</v>
      </c>
      <c r="M14" s="2">
        <v>5</v>
      </c>
      <c r="N14" s="2" t="str">
        <f t="shared" si="2"/>
        <v>RSD maximum growth rate of DistrictHeat</v>
      </c>
    </row>
    <row r="15" spans="2:14" x14ac:dyDescent="0.25">
      <c r="B15" s="2" t="str">
        <f t="shared" si="3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0"/>
        <v>1.01</v>
      </c>
      <c r="K15" s="2">
        <v>1</v>
      </c>
      <c r="L15" s="16">
        <f t="shared" si="1"/>
        <v>0</v>
      </c>
      <c r="M15" s="2">
        <v>5</v>
      </c>
      <c r="N15" s="2" t="str">
        <f t="shared" si="2"/>
        <v>RSD maximum growth rate of LPG</v>
      </c>
    </row>
    <row r="16" spans="2:14" x14ac:dyDescent="0.25">
      <c r="B16" s="2" t="str">
        <f>_xlfn.TEXTJOIN("_",TRUE,"*UC",A31,"MaxGrowth",B31)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0"/>
        <v>1.01</v>
      </c>
      <c r="K16" s="2">
        <v>1</v>
      </c>
      <c r="L16" s="16">
        <f t="shared" si="1"/>
        <v>-0.1</v>
      </c>
      <c r="M16" s="2">
        <v>5</v>
      </c>
      <c r="N16" s="2" t="str">
        <f t="shared" si="2"/>
        <v>RSD maximum growth rate of Kerosene</v>
      </c>
    </row>
    <row r="17" spans="1:14" x14ac:dyDescent="0.25">
      <c r="B17" s="2" t="str">
        <f>_xlfn.TEXTJOIN("_",TRUE,"*UC",A32,"MaxGrowth",B32)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2.5000000000000001E-2</v>
      </c>
      <c r="D22">
        <v>0.2</v>
      </c>
    </row>
    <row r="23" spans="1:14" x14ac:dyDescent="0.25">
      <c r="A23" t="s">
        <v>194</v>
      </c>
      <c r="B23" t="s">
        <v>137</v>
      </c>
      <c r="C23" s="50">
        <v>2.5000000000000001E-2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tabSelected="1" zoomScaleNormal="100" workbookViewId="0">
      <selection activeCell="A19" sqref="A19:XFD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 t="shared" ref="J6:J11" si="1">1+C16</f>
        <v>1.02</v>
      </c>
      <c r="K6" s="2">
        <v>1</v>
      </c>
      <c r="L6" s="16">
        <f t="shared" ref="L6:L11" si="2">-D16</f>
        <v>-0.1</v>
      </c>
      <c r="M6" s="2">
        <v>5</v>
      </c>
      <c r="N6" s="2" t="str">
        <f t="shared" ref="N6:N11" si="3">_xlfn.TEXTJOIN(" ",TRUE,A16, "maximum growth rate of",B16)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 t="shared" si="1"/>
        <v>1.02</v>
      </c>
      <c r="K7" s="2">
        <v>1</v>
      </c>
      <c r="L7" s="16">
        <f t="shared" si="2"/>
        <v>-0.1</v>
      </c>
      <c r="M7" s="2">
        <v>5</v>
      </c>
      <c r="N7" s="2" t="str">
        <f t="shared" si="3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 t="shared" si="1"/>
        <v>1.5</v>
      </c>
      <c r="K8" s="2">
        <v>1</v>
      </c>
      <c r="L8" s="16">
        <f t="shared" si="2"/>
        <v>-0.3</v>
      </c>
      <c r="M8" s="2">
        <v>5</v>
      </c>
      <c r="N8" s="2" t="str">
        <f t="shared" si="3"/>
        <v>SRV maximum growth rate of AmbientHeat</v>
      </c>
    </row>
    <row r="9" spans="1:14" x14ac:dyDescent="0.25">
      <c r="B9" s="2" t="str">
        <f t="shared" si="0"/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si="1"/>
        <v>1.03</v>
      </c>
      <c r="K9" s="2">
        <v>1</v>
      </c>
      <c r="L9" s="16">
        <f t="shared" si="2"/>
        <v>0</v>
      </c>
      <c r="M9" s="2">
        <v>5</v>
      </c>
      <c r="N9" s="2" t="str">
        <f t="shared" si="3"/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1.3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 t="shared" si="0"/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 t="shared" si="2"/>
        <v>-0.2</v>
      </c>
      <c r="M11" s="2">
        <v>5</v>
      </c>
      <c r="N11" s="2" t="str">
        <f t="shared" si="3"/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2023-05-08T21:38:05Z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