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1C03DA0-E6BB-480E-B4EE-C55E229D1E52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Regions" sheetId="5" r:id="rId1"/>
    <sheet name="Wind" sheetId="3" r:id="rId2"/>
    <sheet name="Solar" sheetId="4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4" l="1"/>
  <c r="I14" i="4"/>
  <c r="G14" i="4"/>
  <c r="B14" i="4"/>
  <c r="H26" i="3"/>
  <c r="H25" i="3"/>
  <c r="G25" i="3"/>
  <c r="G24" i="3"/>
  <c r="G23" i="3"/>
  <c r="B2" i="4"/>
  <c r="B2" i="3"/>
  <c r="I6" i="4"/>
  <c r="I9" i="3"/>
  <c r="AC7" i="5"/>
  <c r="D7" i="5"/>
  <c r="C7" i="5"/>
  <c r="AD6" i="5"/>
  <c r="AC6" i="5"/>
  <c r="AB6" i="5"/>
  <c r="AA6" i="5"/>
  <c r="V6" i="5"/>
  <c r="U6" i="5"/>
  <c r="T6" i="5"/>
  <c r="S6" i="5"/>
  <c r="N6" i="5"/>
  <c r="M6" i="5"/>
  <c r="L6" i="5"/>
  <c r="K6" i="5"/>
  <c r="F6" i="5"/>
  <c r="E6" i="5"/>
  <c r="D6" i="5"/>
  <c r="C6" i="5"/>
  <c r="AD5" i="5"/>
  <c r="AD7" i="5" s="1"/>
  <c r="AC5" i="5"/>
  <c r="AB5" i="5"/>
  <c r="AB7" i="5" s="1"/>
  <c r="AA5" i="5"/>
  <c r="AA7" i="5" s="1"/>
  <c r="Z5" i="5"/>
  <c r="Z6" i="5" s="1"/>
  <c r="Y5" i="5"/>
  <c r="Y6" i="5" s="1"/>
  <c r="X5" i="5"/>
  <c r="X6" i="5" s="1"/>
  <c r="W5" i="5"/>
  <c r="W6" i="5" s="1"/>
  <c r="V5" i="5"/>
  <c r="V7" i="5" s="1"/>
  <c r="U5" i="5"/>
  <c r="U7" i="5" s="1"/>
  <c r="T5" i="5"/>
  <c r="T7" i="5" s="1"/>
  <c r="S5" i="5"/>
  <c r="S7" i="5" s="1"/>
  <c r="R5" i="5"/>
  <c r="R6" i="5" s="1"/>
  <c r="Q5" i="5"/>
  <c r="Q6" i="5" s="1"/>
  <c r="P5" i="5"/>
  <c r="P6" i="5" s="1"/>
  <c r="O5" i="5"/>
  <c r="O6" i="5" s="1"/>
  <c r="N5" i="5"/>
  <c r="N7" i="5" s="1"/>
  <c r="M5" i="5"/>
  <c r="M7" i="5" s="1"/>
  <c r="L5" i="5"/>
  <c r="L7" i="5" s="1"/>
  <c r="K5" i="5"/>
  <c r="K7" i="5" s="1"/>
  <c r="J5" i="5"/>
  <c r="J6" i="5" s="1"/>
  <c r="I5" i="5"/>
  <c r="I6" i="5" s="1"/>
  <c r="H5" i="5"/>
  <c r="H6" i="5" s="1"/>
  <c r="G5" i="5"/>
  <c r="G6" i="5" s="1"/>
  <c r="F5" i="5"/>
  <c r="F7" i="5" s="1"/>
  <c r="E5" i="5"/>
  <c r="E7" i="5" s="1"/>
  <c r="AD3" i="5" a="1"/>
  <c r="AD3" i="5" s="1"/>
  <c r="AC3" i="5"/>
  <c r="AC3" i="5" a="1"/>
  <c r="AB3" i="5"/>
  <c r="AB3" i="5" a="1"/>
  <c r="AA3" i="5" a="1"/>
  <c r="AA3" i="5" s="1"/>
  <c r="Y3" i="5"/>
  <c r="Y3" i="5" a="1"/>
  <c r="W3" i="5" a="1"/>
  <c r="W3" i="5" s="1"/>
  <c r="V3" i="5" a="1"/>
  <c r="V3" i="5" s="1"/>
  <c r="U3" i="5"/>
  <c r="U3" i="5" a="1"/>
  <c r="T3" i="5"/>
  <c r="T3" i="5" a="1"/>
  <c r="S3" i="5" a="1"/>
  <c r="S3" i="5" s="1"/>
  <c r="Q3" i="5"/>
  <c r="Q3" i="5" a="1"/>
  <c r="O3" i="5" a="1"/>
  <c r="O3" i="5" s="1"/>
  <c r="N3" i="5" a="1"/>
  <c r="N3" i="5" s="1"/>
  <c r="M3" i="5"/>
  <c r="M3" i="5" a="1"/>
  <c r="L3" i="5"/>
  <c r="L3" i="5" a="1"/>
  <c r="K3" i="5" a="1"/>
  <c r="K3" i="5" s="1"/>
  <c r="I3" i="5"/>
  <c r="I3" i="5" a="1"/>
  <c r="G3" i="5" a="1"/>
  <c r="G3" i="5" s="1"/>
  <c r="F3" i="5" a="1"/>
  <c r="F3" i="5" s="1"/>
  <c r="E3" i="5"/>
  <c r="E3" i="5" a="1"/>
  <c r="D3" i="5"/>
  <c r="D3" i="5" a="1"/>
  <c r="C3" i="5" a="1"/>
  <c r="C3" i="5" s="1"/>
  <c r="R7" i="5" l="1"/>
  <c r="H3" i="5" a="1"/>
  <c r="H3" i="5" s="1"/>
  <c r="P3" i="5" a="1"/>
  <c r="P3" i="5" s="1"/>
  <c r="X3" i="5" a="1"/>
  <c r="X3" i="5" s="1"/>
  <c r="G7" i="5"/>
  <c r="O7" i="5"/>
  <c r="W7" i="5"/>
  <c r="X7" i="5"/>
  <c r="H7" i="5"/>
  <c r="P7" i="5"/>
  <c r="I7" i="5"/>
  <c r="Q7" i="5"/>
  <c r="Y7" i="5"/>
  <c r="Z7" i="5"/>
  <c r="J7" i="5"/>
  <c r="J3" i="5" a="1"/>
  <c r="J3" i="5" s="1"/>
  <c r="R3" i="5" a="1"/>
  <c r="R3" i="5" s="1"/>
  <c r="Z3" i="5" a="1"/>
  <c r="Z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<sst xmlns="http://schemas.openxmlformats.org/spreadsheetml/2006/main" count="141" uniqueCount="98">
  <si>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</si>
  <si>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</si>
  <si>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</si>
  <si>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</si>
  <si>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</si>
  <si>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</si>
  <si>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</si>
  <si>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</si>
  <si>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</si>
  <si>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</si>
  <si>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</si>
  <si>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</si>
  <si>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</si>
  <si>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</si>
  <si>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</si>
  <si>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</si>
  <si>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</si>
  <si>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</si>
  <si>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</si>
  <si>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</si>
  <si>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</si>
  <si>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</si>
  <si>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</si>
  <si>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</si>
  <si>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</si>
  <si>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</si>
  <si>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</si>
  <si>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</si>
  <si>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</si>
  <si>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</si>
  <si>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</si>
  <si>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</si>
  <si>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</si>
  <si>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</si>
  <si>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</si>
  <si>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</si>
  <si>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</si>
  <si>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</si>
  <si>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</si>
  <si>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</si>
  <si>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</si>
  <si>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</si>
  <si>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</si>
  <si>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</si>
  <si>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</si>
  <si>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</si>
  <si>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</si>
  <si>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</si>
  <si>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</si>
  <si>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</si>
  <si>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</si>
  <si>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</si>
  <si>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</si>
  <si>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</si>
  <si>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</si>
  <si>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</si>
  <si>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</si>
  <si>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</si>
  <si>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</si>
  <si>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</si>
  <si>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UC - Each Region/Period</t>
  </si>
  <si>
    <t>~UC_Sets: T_E:</t>
  </si>
  <si>
    <t>~UC_T</t>
  </si>
  <si>
    <t>UC_N</t>
  </si>
  <si>
    <t>Pset_Set</t>
  </si>
  <si>
    <t>Pset_PN</t>
  </si>
  <si>
    <t>Attribute</t>
  </si>
  <si>
    <t>Year</t>
  </si>
  <si>
    <t>LimType</t>
  </si>
  <si>
    <t>UC_CAP</t>
  </si>
  <si>
    <t>UC_RHSRTS</t>
  </si>
  <si>
    <t>UC_RHSRTS~0</t>
  </si>
  <si>
    <t>UC_Desc</t>
  </si>
  <si>
    <t>UP</t>
  </si>
  <si>
    <t>PWR_WOfCAP</t>
  </si>
  <si>
    <t>P-RNW-WIN-OF0*</t>
  </si>
  <si>
    <t>Wind Offshore Socialy Acceptable Potential - Total</t>
  </si>
  <si>
    <t>Cset_CN</t>
  </si>
  <si>
    <t>UC_Max_PV_Cap</t>
  </si>
  <si>
    <t>P*SOL-PV*</t>
  </si>
  <si>
    <t>Maximum solar PV capacity</t>
  </si>
  <si>
    <t>UC_ATTR</t>
  </si>
  <si>
    <t>UC_NCAP</t>
  </si>
  <si>
    <t>UC_PWR_MaxNCap_WON</t>
  </si>
  <si>
    <t>P*WIN*ON*</t>
  </si>
  <si>
    <t>PWR maximum new capacity of wind onshore</t>
  </si>
  <si>
    <t>UC_PWR_MaxNCap_WOF</t>
  </si>
  <si>
    <t>P*WIN*OF*</t>
  </si>
  <si>
    <t>PWR maximum new capacity of wind offshore</t>
  </si>
  <si>
    <t>UC_CAP~RHS</t>
  </si>
  <si>
    <t>UC_RHSRTS~2018</t>
  </si>
  <si>
    <t>CAP, GROWTH</t>
  </si>
  <si>
    <t>LO</t>
  </si>
  <si>
    <t>P*SOL*PV*</t>
  </si>
  <si>
    <t>Max growth rate</t>
  </si>
  <si>
    <t>Starting value (GW)</t>
  </si>
  <si>
    <t>PWR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</si>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</sst>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3" fillId="0" borderId="0" xfId="1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2" fillId="3" borderId="2" xfId="1" applyFont="1" applyFill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5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/>
    <xf numFmtId="0" fontId="6" fillId="7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2" fontId="7" fillId="0" borderId="0" xfId="0" applyNumberFormat="1" applyFont="1"/>
    <xf numFmtId="164" fontId="7" fillId="0" borderId="0" xfId="0" applyNumberFormat="1" applyFont="1"/>
    <xf numFmtId="9" fontId="0" fillId="0" borderId="0" xfId="0" applyNumberFormat="1"/>
  </cellXfs>
  <cellStyles count="2">
    <cellStyle name="Normal" xfId="0" builtinId="0"/>
    <cellStyle name="Normal 2" xfId="1" xr:uid="{B9BEF917-565E-4EDA-9195-3F99C927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DE48-D0D5-4BF6-815D-F47A32C541F7}">
  <dimension ref="A3:AD37"/>
  <sheetViews>
    <sheetView zoomScaleNormal="100" workbookViewId="0">
      <selection activeCell="T19" sqref="T1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34F3-7CB2-45C4-A711-1F13A1143269}">
  <dimension ref="A1:K26"/>
  <sheetViews>
    <sheetView tabSelected="1" workbookViewId="0">
      <selection activeCell="J31" sqref="J31"/>
    </sheetView>
  </sheetViews>
  <sheetFormatPr defaultRowHeight="15"/>
  <cols>
    <col min="4" max="4" width="17.28515625" bestFit="1" customWidth="1"/>
  </cols>
  <sheetData>
    <row r="1" spans="1:11">
      <c r="A1" t="s">
        <v>60</v>
      </c>
    </row>
    <row r="2" spans="1:11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1">
      <c r="B3" s="8" t="s">
        <v>61</v>
      </c>
    </row>
    <row r="4" spans="1:11">
      <c r="G4" t="s">
        <v>62</v>
      </c>
    </row>
    <row r="5" spans="1:11">
      <c r="B5" s="9" t="s">
        <v>63</v>
      </c>
      <c r="C5" s="10" t="s">
        <v>64</v>
      </c>
      <c r="D5" s="10" t="s">
        <v>65</v>
      </c>
      <c r="E5" s="11" t="s">
        <v>66</v>
      </c>
      <c r="F5" s="11" t="s">
        <v>67</v>
      </c>
      <c r="G5" s="11" t="s">
        <v>68</v>
      </c>
      <c r="H5" s="12" t="s">
        <v>69</v>
      </c>
      <c r="I5" s="12" t="s">
        <v>70</v>
      </c>
      <c r="J5" s="12" t="s">
        <v>71</v>
      </c>
      <c r="K5" s="13" t="s">
        <v>72</v>
      </c>
    </row>
    <row r="6" spans="1:11">
      <c r="B6" s="14" t="s">
        <v>74</v>
      </c>
      <c r="D6" s="15" t="s">
        <v>75</v>
      </c>
      <c r="F6">
        <v>2019</v>
      </c>
      <c r="G6" t="s">
        <v>73</v>
      </c>
      <c r="H6">
        <v>1</v>
      </c>
      <c r="I6">
        <v>2.5000000000000001E-2</v>
      </c>
      <c r="J6">
        <v>5</v>
      </c>
      <c r="K6" t="s">
        <v>76</v>
      </c>
    </row>
    <row r="7" spans="1:11">
      <c r="D7" s="15" t="s">
        <v>75</v>
      </c>
      <c r="F7">
        <v>2020</v>
      </c>
      <c r="G7" t="s">
        <v>73</v>
      </c>
      <c r="H7">
        <v>1</v>
      </c>
      <c r="I7">
        <v>1.03</v>
      </c>
      <c r="J7" s="12"/>
    </row>
    <row r="8" spans="1:11">
      <c r="D8" s="15" t="s">
        <v>75</v>
      </c>
      <c r="F8">
        <v>2025</v>
      </c>
      <c r="G8" t="s">
        <v>73</v>
      </c>
      <c r="H8">
        <v>1</v>
      </c>
      <c r="I8">
        <v>5.4</v>
      </c>
    </row>
    <row r="9" spans="1:11">
      <c r="D9" s="15" t="s">
        <v>75</v>
      </c>
      <c r="F9">
        <v>2030</v>
      </c>
      <c r="G9" t="s">
        <v>73</v>
      </c>
      <c r="H9">
        <v>1</v>
      </c>
      <c r="I9">
        <f>7.56*1.5</f>
        <v>11.34</v>
      </c>
    </row>
    <row r="10" spans="1:11">
      <c r="D10" s="15" t="s">
        <v>75</v>
      </c>
      <c r="F10">
        <v>2050</v>
      </c>
      <c r="G10" t="s">
        <v>73</v>
      </c>
      <c r="H10">
        <v>1</v>
      </c>
      <c r="I10">
        <v>30</v>
      </c>
    </row>
    <row r="21" spans="2:10">
      <c r="B21" s="17"/>
      <c r="C21" s="17"/>
      <c r="D21" s="17"/>
      <c r="E21" s="17"/>
      <c r="F21" s="17" t="s">
        <v>62</v>
      </c>
      <c r="G21" s="17"/>
      <c r="H21" s="17"/>
      <c r="I21" s="17"/>
      <c r="J21" s="17"/>
    </row>
    <row r="22" spans="2:10">
      <c r="B22" s="18" t="s">
        <v>63</v>
      </c>
      <c r="C22" s="19" t="s">
        <v>81</v>
      </c>
      <c r="D22" s="19" t="s">
        <v>65</v>
      </c>
      <c r="E22" s="20" t="s">
        <v>67</v>
      </c>
      <c r="F22" s="20" t="s">
        <v>68</v>
      </c>
      <c r="G22" s="18" t="s">
        <v>82</v>
      </c>
      <c r="H22" s="18" t="s">
        <v>70</v>
      </c>
      <c r="I22" s="18" t="s">
        <v>71</v>
      </c>
      <c r="J22" s="18" t="s">
        <v>72</v>
      </c>
    </row>
    <row r="23" spans="2:10">
      <c r="B23" s="17" t="s">
        <v>83</v>
      </c>
      <c r="C23" s="17"/>
      <c r="D23" s="17" t="s">
        <v>84</v>
      </c>
      <c r="E23" s="17">
        <v>2019</v>
      </c>
      <c r="F23" s="17" t="s">
        <v>73</v>
      </c>
      <c r="G23" s="21">
        <f>1+$C28</f>
        <v>1</v>
      </c>
      <c r="H23" s="22">
        <v>0.6</v>
      </c>
      <c r="I23" s="17">
        <v>3</v>
      </c>
      <c r="J23" s="17" t="s">
        <v>85</v>
      </c>
    </row>
    <row r="24" spans="2:10">
      <c r="B24" s="17"/>
      <c r="C24" s="17"/>
      <c r="D24" s="17" t="s">
        <v>84</v>
      </c>
      <c r="E24" s="17">
        <v>2020</v>
      </c>
      <c r="F24" s="17" t="s">
        <v>73</v>
      </c>
      <c r="G24" s="21">
        <f>1+$C29</f>
        <v>1</v>
      </c>
      <c r="H24" s="22">
        <v>0.5</v>
      </c>
      <c r="I24" s="17"/>
      <c r="J24" s="17"/>
    </row>
    <row r="25" spans="2:10">
      <c r="B25" s="17" t="s">
        <v>86</v>
      </c>
      <c r="C25" s="17"/>
      <c r="D25" s="17" t="s">
        <v>87</v>
      </c>
      <c r="E25">
        <v>2026</v>
      </c>
      <c r="F25" s="17" t="s">
        <v>73</v>
      </c>
      <c r="G25" s="21">
        <f>1+$C29</f>
        <v>1</v>
      </c>
      <c r="H25" s="22">
        <f>1*1.5</f>
        <v>1.5</v>
      </c>
      <c r="I25" s="17">
        <v>3</v>
      </c>
      <c r="J25" s="17" t="s">
        <v>88</v>
      </c>
    </row>
    <row r="26" spans="2:10">
      <c r="D26" s="17"/>
      <c r="E26">
        <v>2027</v>
      </c>
      <c r="F26" s="17" t="s">
        <v>73</v>
      </c>
      <c r="H26" s="22">
        <f>2*1.5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AF49-AD5C-40FF-B989-C692C935029F}">
  <dimension ref="A1:K17"/>
  <sheetViews>
    <sheetView workbookViewId="0">
      <selection activeCell="C18" sqref="C18"/>
    </sheetView>
  </sheetViews>
  <sheetFormatPr defaultRowHeight="15"/>
  <cols>
    <col min="2" max="2" width="16" bestFit="1" customWidth="1"/>
    <col min="4" max="4" width="10.5703125" bestFit="1" customWidth="1"/>
    <col min="10" max="10" width="25.5703125" bestFit="1" customWidth="1"/>
    <col min="16" max="16" width="7.28515625" customWidth="1"/>
  </cols>
  <sheetData>
    <row r="1" spans="1:11">
      <c r="A1" t="s">
        <v>60</v>
      </c>
    </row>
    <row r="2" spans="1:11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1">
      <c r="B3" s="8" t="s">
        <v>61</v>
      </c>
    </row>
    <row r="4" spans="1:11">
      <c r="G4" t="s">
        <v>62</v>
      </c>
    </row>
    <row r="5" spans="1:11">
      <c r="B5" s="9" t="s">
        <v>63</v>
      </c>
      <c r="C5" s="11" t="s">
        <v>64</v>
      </c>
      <c r="D5" s="11" t="s">
        <v>65</v>
      </c>
      <c r="E5" s="11" t="s">
        <v>77</v>
      </c>
      <c r="F5" s="11" t="s">
        <v>67</v>
      </c>
      <c r="G5" s="11" t="s">
        <v>68</v>
      </c>
      <c r="H5" t="s">
        <v>69</v>
      </c>
      <c r="I5" s="13" t="s">
        <v>70</v>
      </c>
      <c r="J5" s="9" t="s">
        <v>72</v>
      </c>
    </row>
    <row r="6" spans="1:11">
      <c r="B6" s="15" t="s">
        <v>78</v>
      </c>
      <c r="D6" s="16" t="s">
        <v>79</v>
      </c>
      <c r="F6" s="15">
        <v>2030</v>
      </c>
      <c r="G6" s="15" t="s">
        <v>73</v>
      </c>
      <c r="H6">
        <v>1</v>
      </c>
      <c r="I6" s="15">
        <f>5.5*1.5</f>
        <v>8.25</v>
      </c>
      <c r="J6" s="15" t="s">
        <v>80</v>
      </c>
    </row>
    <row r="7" spans="1:11">
      <c r="B7" s="15"/>
      <c r="D7" s="16"/>
      <c r="F7" s="15">
        <v>0</v>
      </c>
      <c r="G7" s="15" t="s">
        <v>73</v>
      </c>
      <c r="I7" s="15">
        <v>3</v>
      </c>
    </row>
    <row r="12" spans="1:11">
      <c r="B12" s="17"/>
      <c r="C12" s="17"/>
      <c r="D12" s="17"/>
      <c r="E12" s="17"/>
      <c r="F12" s="17" t="s">
        <v>62</v>
      </c>
      <c r="G12" s="17"/>
      <c r="H12" s="17"/>
      <c r="I12" s="17"/>
      <c r="J12" s="17"/>
      <c r="K12" s="17"/>
    </row>
    <row r="13" spans="1:11">
      <c r="B13" s="18" t="s">
        <v>63</v>
      </c>
      <c r="C13" s="19" t="s">
        <v>81</v>
      </c>
      <c r="D13" s="19" t="s">
        <v>65</v>
      </c>
      <c r="E13" s="20" t="s">
        <v>67</v>
      </c>
      <c r="F13" s="20" t="s">
        <v>68</v>
      </c>
      <c r="G13" s="18" t="s">
        <v>69</v>
      </c>
      <c r="H13" s="18" t="s">
        <v>89</v>
      </c>
      <c r="I13" s="18" t="s">
        <v>90</v>
      </c>
      <c r="J13" s="18" t="s">
        <v>71</v>
      </c>
      <c r="K13" s="18" t="s">
        <v>72</v>
      </c>
    </row>
    <row r="14" spans="1:11">
      <c r="B14" s="17" t="str">
        <f>_xlfn.TEXTJOIN("_",TRUE,"UC",A17,"MaxGrowth",B17)</f>
        <v>UC_PWR_MaxGrowth_PV</v>
      </c>
      <c r="C14" s="17" t="s">
        <v>91</v>
      </c>
      <c r="D14" s="17" t="s">
        <v>93</v>
      </c>
      <c r="E14">
        <v>2018</v>
      </c>
      <c r="F14" s="17" t="s">
        <v>92</v>
      </c>
      <c r="G14" s="21">
        <f>1+$C17</f>
        <v>1.3</v>
      </c>
      <c r="H14" s="17">
        <v>1</v>
      </c>
      <c r="I14" s="22">
        <f>-D17</f>
        <v>-0.5</v>
      </c>
      <c r="J14" s="17">
        <v>5</v>
      </c>
      <c r="K14" s="17" t="str">
        <f>_xlfn.TEXTJOIN(" ",TRUE,A17, "maximum growth rate of",B17)</f>
        <v>PWR maximum growth rate of PV</v>
      </c>
    </row>
    <row r="16" spans="1:11">
      <c r="C16" t="s">
        <v>94</v>
      </c>
      <c r="D16" t="s">
        <v>95</v>
      </c>
    </row>
    <row r="17" spans="1:4">
      <c r="A17" t="s">
        <v>96</v>
      </c>
      <c r="B17" t="s">
        <v>97</v>
      </c>
      <c r="C17" s="23">
        <v>0.3</v>
      </c>
      <c r="D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Wind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2022-10-17T23:09:19Z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652451276779174</vt:r8>
  </property>
</Properties>
</file>