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DF6620D-9BB3-4066-BCED-B06D052B86D0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5" l="1"/>
  <c r="H38" i="8" l="1"/>
  <c r="H29" i="5"/>
  <c r="B16" i="8" l="1"/>
  <c r="J16" i="8" l="1"/>
  <c r="N16" i="8" l="1"/>
  <c r="B10" i="8" l="1"/>
  <c r="B9" i="8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B11" i="8"/>
  <c r="B6" i="8"/>
  <c r="B14" i="8" l="1"/>
  <c r="K12" i="4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J13" i="8"/>
  <c r="L13" i="8"/>
  <c r="N13" i="8"/>
  <c r="J14" i="8"/>
  <c r="L14" i="8"/>
  <c r="N14" i="8"/>
  <c r="J15" i="8"/>
  <c r="L15" i="8"/>
  <c r="N15" i="8"/>
  <c r="L16" i="8"/>
  <c r="B7" i="8"/>
  <c r="B8" i="8"/>
  <c r="B12" i="8"/>
  <c r="B13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<sst xmlns="http://schemas.openxmlformats.org/spreadsheetml/2006/main" count="522" uniqueCount="234">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</sst>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abSelected="1" zoomScaleNormal="100" workbookViewId="0">
      <selection activeCell="H39" sqref="H3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_xlfn.TEXTJOIN("_",TRUE,"*UC",A21,"MaxGrowth",B21)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1.03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_xlfn.TEXTJOIN("_",TRUE,"*UC",A26,"MaxGrowth",B26)</f>
        <v>*UC_RSD_MaxGrowth_Electricity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5" si="0">1+C26</f>
        <v>1.3</v>
      </c>
      <c r="K11" s="2">
        <v>1</v>
      </c>
      <c r="L11" s="16">
        <f t="shared" ref="L11:L16" si="1">-D26</f>
        <v>-0.1</v>
      </c>
      <c r="M11" s="2">
        <v>5</v>
      </c>
      <c r="N11" s="2" t="str">
        <f t="shared" ref="N11:N15" si="2">_xlfn.TEXTJOIN(" ",TRUE,A26, "maximum growth rate of",B26)</f>
        <v>RSD maximum growth rate of Electricity</v>
      </c>
    </row>
    <row r="12" spans="2:14" x14ac:dyDescent="0.25">
      <c r="B12" s="2" t="str">
        <f t="shared" ref="B12:B15" si="3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 t="shared" si="2"/>
        <v>RSD maximum growth rate of Ethanol</v>
      </c>
    </row>
    <row r="13" spans="2:14" x14ac:dyDescent="0.25">
      <c r="B13" s="2" t="str">
        <f t="shared" si="3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0"/>
        <v>1.01</v>
      </c>
      <c r="K13" s="2">
        <v>1</v>
      </c>
      <c r="L13" s="16">
        <f t="shared" si="1"/>
        <v>-0.1</v>
      </c>
      <c r="M13" s="2">
        <v>5</v>
      </c>
      <c r="N13" s="2" t="str">
        <f t="shared" si="2"/>
        <v>RSD maximum growth rate of Gas</v>
      </c>
    </row>
    <row r="14" spans="2:14" x14ac:dyDescent="0.25">
      <c r="B14" s="2" t="str">
        <f>_xlfn.TEXTJOIN("_",TRUE,"*UC",A29,"MaxGrowth",B29)</f>
        <v>*UC_RSD_MaxGrowth_DistrictHeat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0"/>
        <v>1.2</v>
      </c>
      <c r="K14" s="2">
        <v>1</v>
      </c>
      <c r="L14" s="16">
        <f t="shared" si="1"/>
        <v>-0.3</v>
      </c>
      <c r="M14" s="2">
        <v>5</v>
      </c>
      <c r="N14" s="2" t="str">
        <f t="shared" si="2"/>
        <v>RSD maximum growth rate of DistrictHeat</v>
      </c>
    </row>
    <row r="15" spans="2:14" x14ac:dyDescent="0.25">
      <c r="B15" s="2" t="str">
        <f t="shared" si="3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0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2"/>
        <v>RSD maximum growth rate of LPG</v>
      </c>
    </row>
    <row r="16" spans="2:14" x14ac:dyDescent="0.25">
      <c r="B16" s="2" t="str">
        <f>_xlfn.TEXTJOIN("_",TRUE,"*UC",A31,"MaxDEGrowth",B31)</f>
        <v>*UC_RSD_MaxDEGrowth_Kerosene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185</v>
      </c>
      <c r="J16" s="29">
        <f>1-C31</f>
        <v>0.95</v>
      </c>
      <c r="K16" s="2">
        <v>1</v>
      </c>
      <c r="L16" s="16">
        <f t="shared" si="1"/>
        <v>-0.1</v>
      </c>
      <c r="M16" s="2">
        <v>5</v>
      </c>
      <c r="N16" s="2" t="str">
        <f>_xlfn.TEXTJOIN(" ",TRUE,A31, "maximum degrowth rate of",B31)</f>
        <v>RSD maximum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0.01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0.05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0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  <row r="38" spans="2:8" x14ac:dyDescent="0.25">
      <c r="D38" t="s">
        <v>217</v>
      </c>
      <c r="E38">
        <v>2018</v>
      </c>
      <c r="F38">
        <v>1E-3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F30" sqref="F3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2023-05-15T13:11:50Z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