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s5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bookViews>
    <workbookView xWindow="-28920" yWindow="-120" windowWidth="29040" windowHeight="15720" activeTab="4"/>
  </bookViews>
  <sheets>
    <sheet name="Cover" sheetId="5" r:id="rId4"/>
    <sheet name="BY-Demands" sheetId="4" r:id="rId5"/>
    <sheet name="REG_TRA_DEMANDS" sheetId="3" r:id="rId6"/>
    <sheet name="Regions" sheetId="2" r:id="rId7"/>
    <sheet name="DEMANDS" sheetId="1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</calcChain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<sst xmlns="http://schemas.openxmlformats.org/spreadsheetml/2006/main" count="625" uniqueCount="180">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</sst>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49991703033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4999170303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999502182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>
      <alignment/>
      <protection/>
    </xf>
  </cellStyleXfs>
  <cellXfs count="5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19" fillId="35" borderId="11" xfId="0" applyFont="1" applyFill="1" applyBorder="1"/>
    <xf numFmtId="0" fontId="20" fillId="36" borderId="11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37" borderId="11" xfId="0" applyFont="1" applyFill="1" applyBorder="1"/>
    <xf numFmtId="0" fontId="19" fillId="36" borderId="11" xfId="0" applyFont="1" applyFill="1" applyBorder="1"/>
    <xf numFmtId="0" fontId="18" fillId="36" borderId="11" xfId="0" applyFont="1" applyFill="1" applyBorder="1"/>
    <xf numFmtId="0" fontId="19" fillId="0" borderId="0" xfId="0" applyFont="1"/>
    <xf numFmtId="0" fontId="0" fillId="0" borderId="0" xfId="0" applyFont="1"/>
    <xf numFmtId="2" fontId="19" fillId="38" borderId="0" xfId="0" applyNumberFormat="1" applyFont="1" applyFill="1"/>
    <xf numFmtId="0" fontId="19" fillId="38" borderId="0" xfId="0" applyFont="1" applyFill="1"/>
    <xf numFmtId="0" fontId="24" fillId="0" borderId="0" xfId="0" applyFont="1"/>
    <xf numFmtId="0" fontId="14" fillId="0" borderId="0" xfId="0" applyFont="1"/>
    <xf numFmtId="0" fontId="18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0" fillId="40" borderId="0" xfId="62" applyFont="1" applyFill="1" applyAlignment="1">
      <alignment vertical="center"/>
      <protection/>
    </xf>
    <xf numFmtId="0" fontId="0" fillId="41" borderId="0" xfId="62" applyFont="1" applyFill="1" applyAlignment="1">
      <alignment vertical="center"/>
      <protection/>
    </xf>
    <xf numFmtId="0" fontId="26" fillId="41" borderId="0" xfId="62" applyFont="1" applyFill="1" applyAlignment="1">
      <alignment vertical="center"/>
      <protection/>
    </xf>
    <xf numFmtId="0" fontId="25" fillId="41" borderId="0" xfId="62" applyFont="1" applyFill="1" applyAlignment="1">
      <alignment vertical="center"/>
      <protection/>
    </xf>
    <xf numFmtId="0" fontId="0" fillId="42" borderId="0" xfId="62" applyFont="1" applyFill="1" applyAlignment="1">
      <alignment vertical="center"/>
      <protection/>
    </xf>
    <xf numFmtId="0" fontId="20" fillId="41" borderId="0" xfId="62" applyFont="1" applyFill="1" applyAlignment="1">
      <alignment vertical="center"/>
      <protection/>
    </xf>
    <xf numFmtId="0" fontId="27" fillId="41" borderId="0" xfId="62" applyFont="1" applyFill="1" applyAlignment="1">
      <alignment vertical="center"/>
      <protection/>
    </xf>
    <xf numFmtId="0" fontId="28" fillId="40" borderId="0" xfId="62" applyFont="1" applyFill="1" applyAlignment="1">
      <alignment vertical="center"/>
      <protection/>
    </xf>
    <xf numFmtId="0" fontId="29" fillId="41" borderId="0" xfId="62" applyFont="1" applyFill="1" applyAlignment="1">
      <alignment vertical="center"/>
      <protection/>
    </xf>
    <xf numFmtId="0" fontId="30" fillId="41" borderId="0" xfId="62" applyFont="1" applyFill="1" applyAlignment="1">
      <alignment vertical="center"/>
      <protection/>
    </xf>
    <xf numFmtId="0" fontId="29" fillId="40" borderId="0" xfId="62" applyFont="1" applyFill="1" applyAlignment="1">
      <alignment vertical="center"/>
      <protection/>
    </xf>
    <xf numFmtId="165" fontId="29" fillId="40" borderId="0" xfId="62" applyNumberFormat="1" applyFont="1" applyFill="1" applyAlignment="1">
      <alignment horizontal="left" vertical="center"/>
      <protection/>
    </xf>
    <xf numFmtId="0" fontId="31" fillId="41" borderId="0" xfId="62" applyFont="1" applyFill="1" applyAlignment="1">
      <alignment vertical="center"/>
      <protection/>
    </xf>
    <xf numFmtId="0" fontId="32" fillId="40" borderId="0" xfId="62" applyFont="1" applyFill="1" applyAlignment="1">
      <alignment vertical="center"/>
      <protection/>
    </xf>
    <xf numFmtId="0" fontId="25" fillId="40" borderId="0" xfId="61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0" fillId="36" borderId="11" xfId="62" applyFont="1" applyFill="1" applyBorder="1" applyAlignment="1">
      <alignment vertical="center"/>
      <protection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6" fontId="0" fillId="0" borderId="0" xfId="15" applyNumberFormat="1" applyFont="1" applyAlignment="1">
      <alignment horizontal="center"/>
    </xf>
    <xf numFmtId="166" fontId="0" fillId="0" borderId="10" xfId="15" applyNumberFormat="1" applyFont="1" applyBorder="1" applyAlignment="1">
      <alignment horizontal="center"/>
    </xf>
    <xf numFmtId="165" fontId="0" fillId="0" borderId="0" xfId="0" applyNumberFormat="1"/>
    <xf numFmtId="0" fontId="29" fillId="40" borderId="0" xfId="62" applyFont="1" applyFill="1" applyAlignment="1">
      <alignment vertical="center"/>
      <protection/>
    </xf>
    <xf numFmtId="0" fontId="26" fillId="40" borderId="0" xfId="62" applyFont="1" applyFill="1" applyAlignment="1">
      <alignment horizontal="center" vertical="center"/>
      <protection/>
    </xf>
    <xf numFmtId="0" fontId="25" fillId="40" borderId="0" xfId="61" applyFill="1" applyAlignment="1">
      <alignment vertical="center"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  <cellStyle name="Hyperlink" xfId="61" builtinId="8"/>
    <cellStyle name="Normal 2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15" t="8930" r="7743" b="12922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65" t="6561" r="4008" b="6333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96" t="26196" r="3996" b="26194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5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microsoft.com/office/2017/10/relationships/threadedComment" Target="../threadedComments/threadedComments5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5">
      <selection pane="topLeft" activeCell="B24" sqref="B24:D25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56" t="s">
        <v>143</v>
      </c>
      <c r="B16" s="56"/>
      <c r="C16" s="56"/>
      <c r="D16" s="5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55" t="s">
        <v>155</v>
      </c>
      <c r="C19" s="55"/>
      <c r="D19" s="5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55" t="s">
        <v>156</v>
      </c>
      <c r="C20" s="55"/>
      <c r="D20" s="5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55" t="s">
        <v>158</v>
      </c>
      <c r="C23" s="55"/>
      <c r="D23" s="5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55" t="s">
        <v>160</v>
      </c>
      <c r="C24" s="55"/>
      <c r="D24" s="5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55" t="s">
        <v>158</v>
      </c>
      <c r="C26" s="55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55" t="s">
        <v>160</v>
      </c>
      <c r="C27" s="55"/>
      <c r="D27" s="5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57" t="s">
        <v>151</v>
      </c>
      <c r="C30" s="55"/>
      <c r="D30" s="5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55" t="s">
        <v>153</v>
      </c>
      <c r="C31" s="55"/>
      <c r="D31" s="5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workbookViewId="0" topLeftCell="A12">
      <selection pane="topLeft" activeCell="J44" sqref="J44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4" spans="3:3" ht="15">
      <c r="C4" s="14" t="s">
        <v>123</v>
      </c>
    </row>
    <row r="5" spans="3:37" ht="15.7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ht="1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0.080693470189707697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0.092186243413538399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0.066182960848759104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0.051886741796237999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0.099398312692044299</v>
      </c>
    </row>
    <row r="11" spans="3:37" ht="1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0.042004379525771102</v>
      </c>
      <c r="M11" s="21">
        <v>0.99408028513777102</v>
      </c>
      <c r="N11" s="21">
        <v>0.16416325549782501</v>
      </c>
      <c r="O11" s="21">
        <v>0.073213282321037701</v>
      </c>
      <c r="P11" s="21">
        <v>0.062489372105217399</v>
      </c>
      <c r="Q11" s="21">
        <v>0.030156063450376601</v>
      </c>
      <c r="R11" s="21">
        <v>0.095090501840783506</v>
      </c>
      <c r="S11" s="21">
        <v>0.143903291650118</v>
      </c>
      <c r="T11" s="21">
        <v>0.0575195572298293</v>
      </c>
      <c r="U11" s="21">
        <v>0.065494427922832596</v>
      </c>
      <c r="V11" s="21">
        <v>0.110464759912835</v>
      </c>
      <c r="W11" s="21">
        <v>0.105081039730871</v>
      </c>
      <c r="X11" s="21">
        <v>0.087663078095158206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0.085714550618035304</v>
      </c>
      <c r="AD11" s="21">
        <v>0.190394965426499</v>
      </c>
      <c r="AE11" s="21">
        <v>0.0236420350158753</v>
      </c>
      <c r="AF11" s="21">
        <v>0.096287949813282703</v>
      </c>
      <c r="AG11" s="21">
        <v>0.047620506430678201</v>
      </c>
      <c r="AH11" s="21">
        <v>0.048351665359049598</v>
      </c>
      <c r="AI11" s="21">
        <v>0.056202585799816303</v>
      </c>
      <c r="AJ11" s="21">
        <v>0.117451717583548</v>
      </c>
      <c r="AK11" s="21">
        <v>0.045290536808279797</v>
      </c>
    </row>
    <row r="12" spans="3:37" ht="1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0.047489540821759602</v>
      </c>
      <c r="Y13" s="21">
        <v>0.00047056267691773199</v>
      </c>
      <c r="Z13" s="21">
        <v>0.047235778638893701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9.4112535383546506E-05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ht="1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E172" sqref="E172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0.17791021665128046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3.5568470622668977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0.65597182215127059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0.30432858709155108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0.23993253164866168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0.12055791442215673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0.34570131123035525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0.56903321116577554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0.2355529247476085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0.26699669332289716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0.46469112788778127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0.41104377538121051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0.36176874437029644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1.5298718818259087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0.46841096885952921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0.5585421330615401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0.50920617718944683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0.33812925710793035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0.75574156935227998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0.09699373160247457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0.40473635495344346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0.21172164548120723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0.18666410873414702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0.2082050367220207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0.40388185621287809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0.19370744197499956</v>
      </c>
    </row>
    <row r="6" spans="4:32" ht="1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4:32" ht="1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4:32" ht="1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4:32" ht="1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4:32" ht="1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4:32" ht="1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4:32" ht="1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4:32" ht="1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4:32" ht="1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4:32" ht="1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4:32" ht="1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ht="1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ht="1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ht="1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ht="1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ht="1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ht="1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ht="1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ht="1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ht="1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ht="1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ht="1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0.40588049118145847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7.107853964234006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1.4473852348686691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0.68739136756505304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0.51716931673940703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0.26644296845403537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0.71767804519295675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1.2459711222787131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0.52803099864930969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0.59606641834696639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1.057139386784598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0.89707626372882077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0.81360354343861541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3.2880272390856486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1.0761704312524312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1.2120448257585934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1.1755398730764657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0.74162108700930296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1.6604449812485407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0.21762158373782103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0.9196058643424867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0.49514414952085861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0.40393623031991749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0.4389058181253126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0.80831607265713046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0.44454319184516294</v>
      </c>
    </row>
    <row r="33" spans="4:32" ht="1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ht="1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ht="1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ht="1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ht="1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ht="1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ht="1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ht="1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ht="1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ht="1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ht="1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ht="1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ht="1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ht="1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ht="1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ht="1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ht="1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ht="1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ht="1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ht="1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ht="1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ht="1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ht="1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0.34871475560546433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6.2121306680648631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1.2551537995825381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0.6044068774433683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0.44906953235181829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0.23123141075118878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0.62831328315096635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1.0684554871723726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0.46052304905013597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0.51036527517810415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0.90711816286219038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0.77676912495517314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0.69645274088780662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2.8398594046266692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0.94443618075729097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1.0462244938591938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1.0121495310057134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0.63739893840679929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1.4481603915565415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0.18682419346168758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0.80303146592687813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0.42091907087353819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0.35083911457535288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0.37522098361933615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0.69118443559198872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0.39926008492914083</v>
      </c>
    </row>
    <row r="60" spans="4:32" ht="1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ht="1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ht="1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ht="1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ht="1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ht="1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ht="1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ht="1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ht="1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ht="1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ht="1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ht="1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ht="1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ht="1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ht="1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ht="1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ht="1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ht="1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ht="1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ht="1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ht="1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ht="1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0.17598869695867239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2.6285316488038659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0.47699261024925638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0.30674682738359726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0.21848100041223001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0.10543435930256223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0.27629487820158383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0.42750879000601366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0.20110508368818067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0.22898754863328891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0.4628219575290925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0.30532337627525935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0.30045423175568414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1.6075941480235647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0.4374045050032716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0.4928438633777254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0.40346393225981741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0.37476345660861177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0.59842247564144924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0.079808132985805066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0.33704485318495958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0.14967402780693329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0.16322013466560803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0.18972239228331952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0.39648034909113317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0.15288671986851338</v>
      </c>
    </row>
    <row r="86" spans="4:32" ht="1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0.19228961557590898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2.871998878406937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0.52117395743271944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0.33515919224388002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0.23871776032169476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0.11520019620091229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0.30188663722790898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0.46710670802274745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0.21973240271130756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0.25019747551574262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0.50569075077735171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0.33360389425518211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0.32828374617730566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1.7564972414002475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0.47791901168517154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0.53849342978034132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0.44083470003305669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0.40947584844094537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0.65385124034471442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0.087200345686264502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0.36826356675618782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0.1635375553434078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0.17833836769908104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0.2072953917425068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0.43320426383996402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0.16704782237851226</v>
      </c>
    </row>
    <row r="87" spans="4:32" ht="1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0.091510077065395878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ht="1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0.094346889454423155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ht="1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0.097271643027510263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ht="1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ht="1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ht="1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ht="1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ht="1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ht="1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ht="1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ht="1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ht="1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ht="1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ht="1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ht="1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ht="1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ht="1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ht="1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ht="1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ht="1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ht="1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ht="1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ht="1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ht="1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ht="1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ht="1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ht="1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si="0" ref="E6:AD6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ht="1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si="1" ref="E7:AD7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2" ht="15.75" thickBot="1">
      <c r="A10" s="3" t="s">
        <v>65</v>
      </c>
      <c r="B10" s="3" t="s">
        <v>66</v>
      </c>
    </row>
    <row r="11" spans="1:2" ht="15">
      <c r="A11" s="4" t="s">
        <v>67</v>
      </c>
      <c r="B11" s="4" t="s">
        <v>68</v>
      </c>
    </row>
    <row r="12" spans="1:2" ht="15">
      <c r="A12" s="5" t="s">
        <v>69</v>
      </c>
      <c r="B12" s="5" t="s">
        <v>70</v>
      </c>
    </row>
    <row r="13" spans="1:2" ht="15">
      <c r="A13" s="5" t="s">
        <v>71</v>
      </c>
      <c r="B13" s="5" t="s">
        <v>72</v>
      </c>
    </row>
    <row r="14" spans="1:2" ht="15">
      <c r="A14" s="5" t="s">
        <v>73</v>
      </c>
      <c r="B14" s="5" t="s">
        <v>74</v>
      </c>
    </row>
    <row r="15" spans="1:2" ht="15">
      <c r="A15" s="5" t="s">
        <v>75</v>
      </c>
      <c r="B15" s="5" t="s">
        <v>76</v>
      </c>
    </row>
    <row r="16" spans="1:2" ht="15">
      <c r="A16" s="5" t="s">
        <v>77</v>
      </c>
      <c r="B16" s="5" t="s">
        <v>78</v>
      </c>
    </row>
    <row r="17" spans="1:2" ht="15">
      <c r="A17" s="5" t="s">
        <v>79</v>
      </c>
      <c r="B17" s="5" t="s">
        <v>80</v>
      </c>
    </row>
    <row r="18" spans="1:2" ht="15">
      <c r="A18" s="5" t="s">
        <v>81</v>
      </c>
      <c r="B18" s="5" t="s">
        <v>82</v>
      </c>
    </row>
    <row r="19" spans="1:2" ht="15">
      <c r="A19" s="5" t="s">
        <v>83</v>
      </c>
      <c r="B19" s="5" t="s">
        <v>84</v>
      </c>
    </row>
    <row r="20" spans="1:2" ht="15">
      <c r="A20" s="5" t="s">
        <v>85</v>
      </c>
      <c r="B20" s="5" t="s">
        <v>86</v>
      </c>
    </row>
    <row r="21" spans="1:2" ht="15">
      <c r="A21" s="5" t="s">
        <v>87</v>
      </c>
      <c r="B21" s="5" t="s">
        <v>88</v>
      </c>
    </row>
    <row r="22" spans="1:2" ht="15">
      <c r="A22" s="5" t="s">
        <v>89</v>
      </c>
      <c r="B22" s="5" t="s">
        <v>90</v>
      </c>
    </row>
    <row r="23" spans="1:2" ht="15">
      <c r="A23" s="5" t="s">
        <v>91</v>
      </c>
      <c r="B23" s="5" t="s">
        <v>92</v>
      </c>
    </row>
    <row r="24" spans="1:2" ht="15">
      <c r="A24" s="5" t="s">
        <v>93</v>
      </c>
      <c r="B24" s="5" t="s">
        <v>94</v>
      </c>
    </row>
    <row r="25" spans="1:2" ht="15">
      <c r="A25" s="5" t="s">
        <v>95</v>
      </c>
      <c r="B25" s="5" t="s">
        <v>96</v>
      </c>
    </row>
    <row r="26" spans="1:2" ht="15">
      <c r="A26" s="5" t="s">
        <v>97</v>
      </c>
      <c r="B26" s="5" t="s">
        <v>98</v>
      </c>
    </row>
    <row r="27" spans="1:2" ht="15">
      <c r="A27" s="5" t="s">
        <v>99</v>
      </c>
      <c r="B27" s="5" t="s">
        <v>100</v>
      </c>
    </row>
    <row r="28" spans="1:2" ht="15">
      <c r="A28" s="5" t="s">
        <v>101</v>
      </c>
      <c r="B28" s="5" t="s">
        <v>102</v>
      </c>
    </row>
    <row r="29" spans="1:2" ht="15">
      <c r="A29" s="5" t="s">
        <v>103</v>
      </c>
      <c r="B29" s="5" t="s">
        <v>104</v>
      </c>
    </row>
    <row r="30" spans="1:2" ht="15">
      <c r="A30" s="5" t="s">
        <v>105</v>
      </c>
      <c r="B30" s="5" t="s">
        <v>106</v>
      </c>
    </row>
    <row r="31" spans="1:2" ht="15">
      <c r="A31" s="5" t="s">
        <v>107</v>
      </c>
      <c r="B31" s="5" t="s">
        <v>108</v>
      </c>
    </row>
    <row r="32" spans="1:2" ht="15">
      <c r="A32" s="5" t="s">
        <v>109</v>
      </c>
      <c r="B32" s="5" t="s">
        <v>110</v>
      </c>
    </row>
    <row r="33" spans="1:2" ht="15">
      <c r="A33" s="5" t="s">
        <v>111</v>
      </c>
      <c r="B33" s="5" t="s">
        <v>112</v>
      </c>
    </row>
    <row r="34" spans="1:2" ht="15">
      <c r="A34" s="5" t="s">
        <v>113</v>
      </c>
      <c r="B34" s="5" t="s">
        <v>114</v>
      </c>
    </row>
    <row r="35" spans="1:2" ht="15">
      <c r="A35" s="5" t="s">
        <v>115</v>
      </c>
      <c r="B35" s="5" t="s">
        <v>116</v>
      </c>
    </row>
    <row r="36" spans="1:2" ht="15">
      <c r="A36" s="5" t="s">
        <v>117</v>
      </c>
      <c r="B36" s="5" t="s">
        <v>118</v>
      </c>
    </row>
    <row r="37" spans="1:1" ht="15">
      <c r="A37" s="6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workbookViewId="0" topLeftCell="A1">
      <selection pane="topLeft" activeCell="V24" sqref="V24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24"/>
      <c r="H1" s="24"/>
      <c r="I1" s="24"/>
      <c r="J1" s="24"/>
    </row>
    <row r="2" spans="2:89" ht="15.7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3:89" ht="1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0.076601909245921307</v>
      </c>
      <c r="AP3" s="46">
        <v>0.054036707950059</v>
      </c>
      <c r="AQ3" s="46">
        <v>0.033247281140058399</v>
      </c>
      <c r="AR3" s="46">
        <v>0.044351271770203302</v>
      </c>
      <c r="AS3" s="46">
        <v>0.0321049576711359</v>
      </c>
      <c r="AT3" s="46">
        <v>0.021294986799296499</v>
      </c>
      <c r="AU3" s="46">
        <v>0.011650272702401701</v>
      </c>
      <c r="AV3" s="46">
        <v>0.0029094437811055399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3:89" ht="1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3:89" ht="1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3:89" ht="1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3:89" ht="1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3:89" ht="1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3:89" ht="1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3:89" ht="1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3:89" ht="1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3:89" ht="1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0.081298917987554495</v>
      </c>
      <c r="CH12" s="46">
        <v>0.038859572203120099</v>
      </c>
      <c r="CI12" s="46">
        <v>0</v>
      </c>
      <c r="CJ12" s="46">
        <v>0</v>
      </c>
      <c r="CK12" s="46"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0.094263835909375995</v>
      </c>
      <c r="AF14" s="46">
        <v>0.088292756993632301</v>
      </c>
      <c r="AG14" s="46">
        <v>0.082172675242513593</v>
      </c>
      <c r="AH14" s="46">
        <v>0.075899726894954</v>
      </c>
      <c r="AI14" s="46">
        <v>0.069470043902089093</v>
      </c>
      <c r="AJ14" s="46">
        <v>0.062879562802237499</v>
      </c>
      <c r="AK14" s="46">
        <v>0.056124190249462698</v>
      </c>
      <c r="AL14" s="46">
        <v>0.049199654456357898</v>
      </c>
      <c r="AM14" s="46">
        <v>0.042101591794206403</v>
      </c>
      <c r="AN14" s="46">
        <v>0.034825478693541002</v>
      </c>
      <c r="AO14" s="46">
        <v>0.0273667165275009</v>
      </c>
      <c r="AP14" s="46">
        <v>0.019720490041187401</v>
      </c>
      <c r="AQ14" s="46">
        <v>0.0118819271187025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24">
        <f>G17*'TRA-2021'!$C$11</f>
        <v>13.576148085415543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24">
        <f>G18*'TRA-2021'!$C$11</f>
        <v>29.169610469442279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24">
        <f>G19*'TRA-2021'!$C$11</f>
        <v>25.304212456246088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f>(12444+72)/1000</f>
        <v>12.516</v>
      </c>
      <c r="I20" s="46">
        <f>(11424+74)/1000</f>
        <v>11.497999999999999</v>
      </c>
      <c r="J20" s="46">
        <f>(12493+70)/1000</f>
        <v>12.563000000000001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si="0" ref="K21:R21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600*8760/10^6*3.6</f>
        <v>18.921600000000002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43.898111999999998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0.47999999999999998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0.50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si="1" ref="H33:H39">$G33*SUM(H$26:H$28)/SUM($G$26:$G$28)</f>
        <v>1.1908349006400001</v>
      </c>
      <c r="I33" s="46">
        <f t="shared" si="2" ref="I33:BT34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1.4381444961138057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si="3" ref="BU33:CK37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si="4" ref="I34:W3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si="5" ref="I35:BT38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si="6" ref="BT38:CK39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si="7" ref="I39:BT39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D19"/>
  <sheetViews>
    <sheetView workbookViewId="0" topLeftCell="A1">
      <selection pane="topLeft" activeCell="E24" sqref="E24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</cols>
  <sheetData>
    <row r="2" spans="2:4" ht="15">
      <c r="B2" s="48" t="s">
        <v>169</v>
      </c>
      <c r="C2" s="7"/>
      <c r="D2" s="7"/>
    </row>
    <row r="3" spans="2:3" ht="15">
      <c r="B3" s="49">
        <v>2018</v>
      </c>
      <c r="C3" t="s">
        <v>170</v>
      </c>
    </row>
    <row r="4" spans="2:3" ht="15">
      <c r="B4" s="49">
        <v>2019</v>
      </c>
      <c r="C4" t="s">
        <v>171</v>
      </c>
    </row>
    <row r="5" spans="2:3" ht="15">
      <c r="B5" s="49">
        <v>2020</v>
      </c>
      <c r="C5" t="s">
        <v>172</v>
      </c>
    </row>
    <row r="6" spans="2:4" ht="15">
      <c r="B6" s="50">
        <v>2021</v>
      </c>
      <c r="C6" s="7" t="s">
        <v>173</v>
      </c>
      <c r="D6" s="7"/>
    </row>
    <row r="7" spans="2:2" ht="15">
      <c r="B7" s="49" t="s">
        <v>174</v>
      </c>
    </row>
    <row r="9" spans="2:4" ht="15">
      <c r="B9" s="48" t="s">
        <v>175</v>
      </c>
      <c r="C9" s="7"/>
      <c r="D9" s="7"/>
    </row>
    <row r="10" spans="3:3" ht="15">
      <c r="C10" s="51" t="s">
        <v>176</v>
      </c>
    </row>
    <row r="11" spans="2:3" ht="15">
      <c r="B11" t="s">
        <v>177</v>
      </c>
      <c r="C11" s="52">
        <f>C6/C3</f>
        <v>0.93264803405429875</v>
      </c>
    </row>
    <row r="12" spans="2:4" ht="15">
      <c r="B12" s="7" t="s">
        <v>178</v>
      </c>
      <c r="C12" s="53">
        <f>C6/C5</f>
        <v>1.0160656843925007</v>
      </c>
      <c r="D12" s="7"/>
    </row>
    <row r="15" spans="2:2" ht="15">
      <c r="B15" t="s">
        <v>179</v>
      </c>
    </row>
    <row r="16" spans="3:4" ht="15">
      <c r="C16">
        <v>2018</v>
      </c>
      <c r="D16">
        <v>2021</v>
      </c>
    </row>
    <row r="17" spans="2:4" ht="15">
      <c r="B17" t="s">
        <v>35</v>
      </c>
      <c r="C17" s="54">
        <v>14.5565610923972</v>
      </c>
      <c r="D17" s="54">
        <v>15.490769824884</v>
      </c>
    </row>
    <row r="18" spans="2:4" ht="15">
      <c r="B18" t="s">
        <v>37</v>
      </c>
      <c r="C18" s="54">
        <v>31.276118540281001</v>
      </c>
      <c r="D18" s="54">
        <v>33.305155123500498</v>
      </c>
    </row>
    <row r="19" spans="2:4" ht="15">
      <c r="B19" t="s">
        <v>39</v>
      </c>
      <c r="C19" s="54">
        <v>27.131577542973599</v>
      </c>
      <c r="D19" s="54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Olex</cp:lastModifiedBy>
  <dcterms:created xsi:type="dcterms:W3CDTF">2021-02-23T14:14:01Z</dcterms:created>
  <dcterms:modified xsi:type="dcterms:W3CDTF">2022-10-13T19:12:04Z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