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codeName="ThisWorkbook" defaultThemeVersion="124226"/>
  <xr:revisionPtr revIDLastSave="0" documentId="13_ncr:1_{F5AD4BEA-5768-449D-BE8E-DF5DFD6F8F1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22" l="1"/>
  <c r="J29" i="21"/>
  <c r="N8" i="20"/>
  <c r="N9" i="20"/>
  <c r="N10" i="20"/>
  <c r="C4" i="20"/>
  <c r="C5" i="20"/>
  <c r="F28" i="22"/>
  <c r="C28" i="22"/>
  <c r="J27" i="22"/>
  <c r="F26" i="22"/>
  <c r="J25" i="22"/>
  <c r="C25" i="22"/>
  <c r="F24" i="22"/>
  <c r="C24" i="22" s="1"/>
  <c r="J23" i="22"/>
  <c r="F22" i="22"/>
  <c r="J21" i="22"/>
  <c r="C21" i="22"/>
  <c r="F20" i="22"/>
  <c r="C20" i="22"/>
  <c r="J19" i="22"/>
  <c r="C19" i="22"/>
  <c r="F18" i="22"/>
  <c r="J17" i="22"/>
  <c r="C17" i="22"/>
  <c r="F16" i="22"/>
  <c r="C16" i="22" s="1"/>
  <c r="J15" i="22"/>
  <c r="C15" i="22"/>
  <c r="F14" i="22"/>
  <c r="J13" i="22"/>
  <c r="C13" i="22"/>
  <c r="F12" i="22"/>
  <c r="C12" i="22" s="1"/>
  <c r="J11" i="22"/>
  <c r="C11" i="22"/>
  <c r="F10" i="22"/>
  <c r="D10" i="22" s="1"/>
  <c r="J9" i="22"/>
  <c r="D9" i="22"/>
  <c r="C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C24" i="21" s="1"/>
  <c r="J23" i="21"/>
  <c r="C23" i="21"/>
  <c r="F22" i="21"/>
  <c r="F20" i="21"/>
  <c r="F18" i="21"/>
  <c r="F16" i="21"/>
  <c r="F14" i="21"/>
  <c r="F12" i="21"/>
  <c r="F10" i="21"/>
  <c r="F8" i="21"/>
  <c r="E8" i="21" s="1"/>
  <c r="C21" i="21"/>
  <c r="C19" i="21"/>
  <c r="J17" i="21"/>
  <c r="C15" i="21"/>
  <c r="J7" i="21"/>
  <c r="H7" i="21"/>
  <c r="G7" i="21"/>
  <c r="D7" i="21"/>
  <c r="C7" i="21"/>
  <c r="M9" i="20"/>
  <c r="C27" i="22" s="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D8" i="20"/>
  <c r="D10" i="21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I8" i="21" l="1"/>
  <c r="F10" i="20"/>
  <c r="D11" i="21"/>
  <c r="D11" i="22"/>
  <c r="F12" i="20"/>
  <c r="G11" i="22"/>
  <c r="H13" i="20"/>
  <c r="I13" i="20" s="1"/>
  <c r="I16" i="22"/>
  <c r="E14" i="20"/>
  <c r="I20" i="21"/>
  <c r="E16" i="21"/>
  <c r="G9" i="21"/>
  <c r="I18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I18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J13" i="20" l="1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tc={662DC0AB-E4DB-4477-93A3-5E8A7C159ADF}</author>
  </authors>
  <commentList>
    <comment ref="N7" authorId="0" shapeId="0" xr:uid="{662DC0AB-E4DB-4477-93A3-5E8A7C159ADF}">
      <text>
        <t>[Threaded comment]
Your version of Excel allows you to read this threaded comment; however, any edits to it will get removed if the file is opened in a newer version of Excel. Learn more: https://go.microsoft.com/fwlink/?linkid=870924
Comment:
    80% reduction by 2050 from 1990 (approx 33Mt) level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<sst xmlns="http://schemas.openxmlformats.org/spreadsheetml/2006/main" count="136" uniqueCount="102">
  <si>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</si>
  <si>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</si>
  <si>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</si>
  <si>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</si>
  <si>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</si>
  <si>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</si>
  <si>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</si>
  <si>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</si>
  <si>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</si>
  <si>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</si>
  <si>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</si>
  <si>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</si>
  <si>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</si>
  <si>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</si>
  <si>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</si>
  <si>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</si>
  <si>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</si>
  <si>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</si>
  <si>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</si>
  <si>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</si>
  <si>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</si>
  <si>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</si>
  <si>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</si>
  <si>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</si>
  <si>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</si>
  <si>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</si>
  <si>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</si>
  <si>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</si>
  <si>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</si>
  <si>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</si>
  <si>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</si>
  <si>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</si>
  <si>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</si>
  <si>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</si>
  <si>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</si>
  <si>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</si>
  <si>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</si>
  <si>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</si>
  <si>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</si>
  <si>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</si>
  <si>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</si>
  <si>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</si>
  <si>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</si>
  <si>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</si>
  <si>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</si>
  <si>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</si>
  <si>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</si>
  <si>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</si>
  <si>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</si>
  <si>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</si>
  <si>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</si>
  <si>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</si>
  <si>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</si>
  <si>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</si>
  <si>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</si>
  <si>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</si>
  <si>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</si>
  <si>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</si>
  <si>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</si>
  <si>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</si>
  <si>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</si>
  <si>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</si>
  <si>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</si>
  <si>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</si>
  <si>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</si>
  <si>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</si>
  <si>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</si>
  <si>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</si>
  <si>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</si>
  <si>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</si>
  <si>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</si>
  <si>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</si>
  <si>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</si>
  <si>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</si>
  <si>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</si>
  <si>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</si>
  <si>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</si>
  <si>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</si>
  <si>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</si>
  <si>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</si>
  <si>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</si>
  <si>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</si>
  <si>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</si>
  <si>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</si>
  <si>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</si>
  <si>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Scenario</t>
  </si>
  <si>
    <t>Sector(s):</t>
  </si>
  <si>
    <t>All</t>
  </si>
  <si>
    <t>Purpose:</t>
  </si>
  <si>
    <t>Specify upper bound for emissions in the WAM scenario</t>
  </si>
  <si>
    <t>Original developer(s):</t>
  </si>
  <si>
    <t>Olexandr Balyk (UCC, olexandr.balyk@ucc.ie)</t>
  </si>
  <si>
    <t>Hannah Daly (UCC, h.daly@ucc.ie)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</si>
  <si>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</si>
  <si>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</si>
  <si>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</si>
  <si>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</si>
  <si>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</si>
  <si>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</si>
  <si>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</si>
  <si>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1.0.0-s.1</t>
  </si>
  <si>
    <t>Ankita Gaur (UCC, agaur@ucc.ie)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</si>
</sst>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???,???.00"/>
    <numFmt numFmtId="165" formatCode="#,##0.0000"/>
    <numFmt numFmtId="166" formatCode="0.0"/>
  </numFmts>
  <fonts count="2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5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  <xf numFmtId="0" fontId="1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4" fontId="0" fillId="0" borderId="0" xfId="0" applyNumberFormat="1"/>
    <xf numFmtId="0" fontId="4" fillId="8" borderId="0" xfId="24" applyFont="1" applyFill="1" applyAlignment="1">
      <alignment vertical="center"/>
    </xf>
    <xf numFmtId="0" fontId="4" fillId="6" borderId="0" xfId="24" applyFont="1" applyFill="1" applyAlignment="1">
      <alignment vertical="center"/>
    </xf>
    <xf numFmtId="0" fontId="17" fillId="6" borderId="0" xfId="24" applyFont="1" applyFill="1" applyAlignment="1">
      <alignment vertical="center"/>
    </xf>
    <xf numFmtId="0" fontId="16" fillId="6" borderId="0" xfId="24" applyFont="1" applyFill="1" applyAlignment="1">
      <alignment vertical="center"/>
    </xf>
    <xf numFmtId="0" fontId="4" fillId="9" borderId="0" xfId="24" applyFont="1" applyFill="1" applyAlignment="1">
      <alignment vertical="center"/>
    </xf>
    <xf numFmtId="0" fontId="18" fillId="6" borderId="0" xfId="24" applyFont="1" applyFill="1" applyAlignment="1">
      <alignment vertical="center"/>
    </xf>
    <xf numFmtId="0" fontId="19" fillId="6" borderId="0" xfId="24" applyFont="1" applyFill="1" applyAlignment="1">
      <alignment vertical="center"/>
    </xf>
    <xf numFmtId="0" fontId="20" fillId="8" borderId="0" xfId="24" applyFont="1" applyFill="1" applyAlignment="1">
      <alignment vertical="center"/>
    </xf>
    <xf numFmtId="0" fontId="21" fillId="6" borderId="0" xfId="24" applyFont="1" applyFill="1" applyAlignment="1">
      <alignment vertical="center"/>
    </xf>
    <xf numFmtId="0" fontId="22" fillId="6" borderId="0" xfId="24" applyFont="1" applyFill="1" applyAlignment="1">
      <alignment vertical="center"/>
    </xf>
    <xf numFmtId="0" fontId="21" fillId="8" borderId="0" xfId="24" applyFont="1" applyFill="1" applyAlignment="1">
      <alignment vertical="center"/>
    </xf>
    <xf numFmtId="166" fontId="21" fillId="8" borderId="0" xfId="24" applyNumberFormat="1" applyFont="1" applyFill="1" applyAlignment="1">
      <alignment horizontal="left" vertical="center"/>
    </xf>
    <xf numFmtId="0" fontId="23" fillId="6" borderId="0" xfId="24" applyFont="1" applyFill="1" applyAlignment="1">
      <alignment vertical="center"/>
    </xf>
    <xf numFmtId="0" fontId="24" fillId="8" borderId="0" xfId="24" applyFont="1" applyFill="1" applyAlignment="1">
      <alignment vertical="center"/>
    </xf>
    <xf numFmtId="0" fontId="16" fillId="8" borderId="0" xfId="23" applyFill="1" applyAlignment="1">
      <alignment vertical="center"/>
    </xf>
    <xf numFmtId="0" fontId="21" fillId="8" borderId="0" xfId="24" applyFont="1" applyFill="1" applyAlignment="1">
      <alignment vertical="center"/>
    </xf>
    <xf numFmtId="0" fontId="17" fillId="8" borderId="0" xfId="24" applyFont="1" applyFill="1" applyAlignment="1">
      <alignment horizontal="center" vertical="center"/>
    </xf>
    <xf numFmtId="0" fontId="16" fillId="8" borderId="0" xfId="23" applyFill="1" applyAlignment="1">
      <alignment vertical="center"/>
    </xf>
  </cellXfs>
  <cellStyles count="25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Hyperlink" xfId="23" builtinId="8"/>
    <cellStyle name="Normal" xfId="0" builtinId="0"/>
    <cellStyle name="Normal 2" xfId="8" xr:uid="{6BB3809B-0473-4301-9DED-844B16EBF49C}"/>
    <cellStyle name="Normal 2 2" xfId="24" xr:uid="{026158F0-9DAA-420D-951A-7C892D9AF95E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3A452C-F80E-4FF1-A715-7FCDD59CC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6215100" cy="22099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A934A1-D8C6-44C2-A260-445D32C74C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610600"/>
          <a:ext cx="1536208" cy="547425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E3E24D-2E32-4AD1-9AB8-E61606D6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898" y="8610600"/>
          <a:ext cx="1355763" cy="547425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9D909C-C80F-4CBA-B741-95C56048C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1" y="8610600"/>
          <a:ext cx="2122848" cy="547425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9CB3938-BFD2-4777-A074-A229172CC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837825" y="7810500"/>
          <a:ext cx="1505700" cy="5474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9F7D81-5CE7-4C48-8351-AB5B2C9C4EA8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7915275"/>
          <a:ext cx="17811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7" dT="2021-10-07T20:09:35.87" personId="{00000000-0000-0000-0000-000000000000}" id="{662DC0AB-E4DB-4477-93A3-5E8A7C159ADF}">
    <text>80% reduction by 2050 from 1990 (approx 33Mt) level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836D-5D8B-4C92-9FB9-C0330ED47AC1}">
  <dimension ref="A1:Z99"/>
  <sheetViews>
    <sheetView showGridLines="0" tabSelected="1" topLeftCell="A15" zoomScaleNormal="100" workbookViewId="0">
      <selection activeCell="E33" sqref="E33"/>
    </sheetView>
  </sheetViews>
  <sheetFormatPr defaultColWidth="8.86328125" defaultRowHeight="14.25" x14ac:dyDescent="0.45"/>
  <cols>
    <col min="1" max="4" width="21.73046875" style="8" customWidth="1"/>
    <col min="5" max="6" width="14.1328125" style="8" customWidth="1"/>
    <col min="7" max="7" width="12.1328125" style="8" customWidth="1"/>
    <col min="8" max="10" width="8.1328125" style="8" customWidth="1"/>
    <col min="11" max="11" width="9.73046875" style="8" customWidth="1"/>
    <col min="12" max="12" width="8.1328125" style="8" customWidth="1"/>
    <col min="13" max="13" width="10" style="8" customWidth="1"/>
    <col min="14" max="14" width="11.3984375" style="8" customWidth="1"/>
    <col min="15" max="15" width="13.3984375" style="8" customWidth="1"/>
    <col min="16" max="16384" width="8.86328125" style="8"/>
  </cols>
  <sheetData>
    <row r="1" spans="1:26" x14ac:dyDescent="0.4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4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4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4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4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4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4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4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4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4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4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4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4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4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4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45">
      <c r="A16" s="34" t="s">
        <v>83</v>
      </c>
      <c r="B16" s="34"/>
      <c r="C16" s="34"/>
      <c r="D16" s="34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4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4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45">
      <c r="A19" s="25" t="s">
        <v>84</v>
      </c>
      <c r="B19" s="33" t="s">
        <v>85</v>
      </c>
      <c r="C19" s="33"/>
      <c r="D19" s="33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45">
      <c r="A20" s="25" t="s">
        <v>86</v>
      </c>
      <c r="B20" s="33" t="s">
        <v>87</v>
      </c>
      <c r="C20" s="33"/>
      <c r="D20" s="33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45">
      <c r="A21" s="25" t="s">
        <v>88</v>
      </c>
      <c r="B21" s="28" t="s">
        <v>89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4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45">
      <c r="A23" s="25" t="s">
        <v>90</v>
      </c>
      <c r="B23" s="33" t="s">
        <v>91</v>
      </c>
      <c r="C23" s="33"/>
      <c r="D23" s="33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45">
      <c r="A24" s="25"/>
      <c r="B24" s="28" t="s">
        <v>92</v>
      </c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45">
      <c r="A25" s="25"/>
      <c r="B25" s="28" t="s">
        <v>101</v>
      </c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45">
      <c r="A26" s="25" t="s">
        <v>93</v>
      </c>
      <c r="B26" s="33" t="s">
        <v>91</v>
      </c>
      <c r="C26" s="33"/>
      <c r="D26" s="33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45">
      <c r="A27" s="25"/>
      <c r="B27" s="28" t="s">
        <v>101</v>
      </c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4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45">
      <c r="A29" s="25" t="s">
        <v>94</v>
      </c>
      <c r="B29" s="29" t="s">
        <v>100</v>
      </c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45">
      <c r="A30" s="25" t="s">
        <v>95</v>
      </c>
      <c r="B30" s="35" t="s">
        <v>96</v>
      </c>
      <c r="C30" s="33"/>
      <c r="D30" s="33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45">
      <c r="A31" s="25" t="s">
        <v>97</v>
      </c>
      <c r="B31" s="33" t="s">
        <v>98</v>
      </c>
      <c r="C31" s="33"/>
      <c r="D31" s="33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45">
      <c r="A32" s="31"/>
      <c r="B32" s="32" t="s">
        <v>99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4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4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4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4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4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4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4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4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4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4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4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4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4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4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4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4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4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4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4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4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4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4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4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4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4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4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4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4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4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4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4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4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4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4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4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4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4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4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4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4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4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4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4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4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4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4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4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4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4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4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4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4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4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4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4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4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4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4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4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4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4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4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4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4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4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4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81A67B4-8FB8-4769-8140-843DA606723E}"/>
    <hyperlink ref="B32" r:id="rId2" xr:uid="{F48C3362-AA08-4187-9B7E-CD2DCEF17855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9921875" defaultRowHeight="14.25" x14ac:dyDescent="0.45"/>
  <cols>
    <col min="1" max="1" width="12.19921875" style="1" customWidth="1"/>
    <col min="2" max="2" width="11.73046875" style="1" customWidth="1"/>
    <col min="3" max="3" width="3.19921875" style="1" bestFit="1" customWidth="1"/>
    <col min="4" max="4" width="8.53125" style="1" bestFit="1" customWidth="1"/>
    <col min="5" max="5" width="6.46484375" style="1" bestFit="1" customWidth="1"/>
    <col min="6" max="6" width="4.796875" style="1" bestFit="1" customWidth="1"/>
    <col min="7" max="7" width="5.73046875" style="1" bestFit="1" customWidth="1"/>
    <col min="8" max="8" width="5.796875" style="1" bestFit="1" customWidth="1"/>
    <col min="9" max="9" width="5.46484375" style="1" bestFit="1" customWidth="1"/>
    <col min="10" max="11" width="5.73046875" style="1" bestFit="1" customWidth="1"/>
    <col min="12" max="12" width="6.53125" style="1" bestFit="1" customWidth="1"/>
    <col min="13" max="13" width="6.19921875" style="1" bestFit="1" customWidth="1"/>
    <col min="14" max="14" width="6.73046875" style="1" bestFit="1" customWidth="1"/>
    <col min="15" max="15" width="6.53125" style="1" bestFit="1" customWidth="1"/>
    <col min="16" max="16" width="7.265625" style="1" bestFit="1" customWidth="1"/>
    <col min="17" max="17" width="5.73046875" style="1" bestFit="1" customWidth="1"/>
    <col min="18" max="18" width="6.19921875" style="1" bestFit="1" customWidth="1"/>
    <col min="19" max="19" width="5.73046875" style="1" bestFit="1" customWidth="1"/>
    <col min="20" max="20" width="5.53125" style="1" bestFit="1" customWidth="1"/>
    <col min="21" max="21" width="5.796875" style="1" bestFit="1" customWidth="1"/>
    <col min="22" max="22" width="6.73046875" style="1" bestFit="1" customWidth="1"/>
    <col min="23" max="23" width="4.796875" style="1" bestFit="1" customWidth="1"/>
    <col min="24" max="24" width="7.53125" style="1" customWidth="1"/>
    <col min="25" max="25" width="6.73046875" style="1" bestFit="1" customWidth="1"/>
    <col min="26" max="26" width="6.19921875" style="1" bestFit="1" customWidth="1"/>
    <col min="27" max="28" width="6" style="1" bestFit="1" customWidth="1"/>
    <col min="29" max="29" width="5.73046875" style="1" bestFit="1" customWidth="1"/>
    <col min="30" max="30" width="6.73046875" style="1" bestFit="1" customWidth="1"/>
    <col min="31" max="16384" width="9.19921875" style="1"/>
  </cols>
  <sheetData>
    <row r="3" spans="1:30" x14ac:dyDescent="0.4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45">
      <c r="A4" s="1">
        <v>1</v>
      </c>
    </row>
    <row r="5" spans="1:30" x14ac:dyDescent="0.4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4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4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4.65" thickBot="1" x14ac:dyDescent="0.5">
      <c r="A10" s="4" t="s">
        <v>32</v>
      </c>
      <c r="B10" s="4" t="s">
        <v>33</v>
      </c>
    </row>
    <row r="11" spans="1:30" x14ac:dyDescent="0.45">
      <c r="A11" s="5" t="s">
        <v>34</v>
      </c>
      <c r="B11" s="5" t="s">
        <v>26</v>
      </c>
    </row>
    <row r="12" spans="1:30" x14ac:dyDescent="0.45">
      <c r="A12" s="6" t="s">
        <v>35</v>
      </c>
      <c r="B12" s="6" t="s">
        <v>25</v>
      </c>
    </row>
    <row r="13" spans="1:30" x14ac:dyDescent="0.45">
      <c r="A13" s="6" t="s">
        <v>36</v>
      </c>
      <c r="B13" s="6" t="s">
        <v>24</v>
      </c>
    </row>
    <row r="14" spans="1:30" x14ac:dyDescent="0.45">
      <c r="A14" s="6" t="s">
        <v>37</v>
      </c>
      <c r="B14" s="6" t="s">
        <v>23</v>
      </c>
    </row>
    <row r="15" spans="1:30" x14ac:dyDescent="0.45">
      <c r="A15" s="6" t="s">
        <v>38</v>
      </c>
      <c r="B15" s="6" t="s">
        <v>22</v>
      </c>
    </row>
    <row r="16" spans="1:30" x14ac:dyDescent="0.45">
      <c r="A16" s="6" t="s">
        <v>39</v>
      </c>
      <c r="B16" s="6" t="s">
        <v>21</v>
      </c>
    </row>
    <row r="17" spans="1:2" x14ac:dyDescent="0.45">
      <c r="A17" s="6" t="s">
        <v>40</v>
      </c>
      <c r="B17" s="6" t="s">
        <v>20</v>
      </c>
    </row>
    <row r="18" spans="1:2" x14ac:dyDescent="0.45">
      <c r="A18" s="6" t="s">
        <v>41</v>
      </c>
      <c r="B18" s="6" t="s">
        <v>19</v>
      </c>
    </row>
    <row r="19" spans="1:2" x14ac:dyDescent="0.45">
      <c r="A19" s="6" t="s">
        <v>42</v>
      </c>
      <c r="B19" s="6" t="s">
        <v>18</v>
      </c>
    </row>
    <row r="20" spans="1:2" x14ac:dyDescent="0.45">
      <c r="A20" s="6" t="s">
        <v>43</v>
      </c>
      <c r="B20" s="6" t="s">
        <v>17</v>
      </c>
    </row>
    <row r="21" spans="1:2" x14ac:dyDescent="0.45">
      <c r="A21" s="6" t="s">
        <v>44</v>
      </c>
      <c r="B21" s="6" t="s">
        <v>16</v>
      </c>
    </row>
    <row r="22" spans="1:2" x14ac:dyDescent="0.45">
      <c r="A22" s="6" t="s">
        <v>45</v>
      </c>
      <c r="B22" s="6" t="s">
        <v>15</v>
      </c>
    </row>
    <row r="23" spans="1:2" x14ac:dyDescent="0.45">
      <c r="A23" s="6" t="s">
        <v>46</v>
      </c>
      <c r="B23" s="6" t="s">
        <v>14</v>
      </c>
    </row>
    <row r="24" spans="1:2" x14ac:dyDescent="0.45">
      <c r="A24" s="6" t="s">
        <v>47</v>
      </c>
      <c r="B24" s="6" t="s">
        <v>13</v>
      </c>
    </row>
    <row r="25" spans="1:2" x14ac:dyDescent="0.45">
      <c r="A25" s="6" t="s">
        <v>48</v>
      </c>
      <c r="B25" s="6" t="s">
        <v>12</v>
      </c>
    </row>
    <row r="26" spans="1:2" x14ac:dyDescent="0.45">
      <c r="A26" s="6" t="s">
        <v>49</v>
      </c>
      <c r="B26" s="6" t="s">
        <v>11</v>
      </c>
    </row>
    <row r="27" spans="1:2" x14ac:dyDescent="0.45">
      <c r="A27" s="6" t="s">
        <v>50</v>
      </c>
      <c r="B27" s="6" t="s">
        <v>10</v>
      </c>
    </row>
    <row r="28" spans="1:2" x14ac:dyDescent="0.45">
      <c r="A28" s="6" t="s">
        <v>51</v>
      </c>
      <c r="B28" s="6" t="s">
        <v>9</v>
      </c>
    </row>
    <row r="29" spans="1:2" x14ac:dyDescent="0.45">
      <c r="A29" s="6" t="s">
        <v>52</v>
      </c>
      <c r="B29" s="6" t="s">
        <v>8</v>
      </c>
    </row>
    <row r="30" spans="1:2" x14ac:dyDescent="0.45">
      <c r="A30" s="6" t="s">
        <v>53</v>
      </c>
      <c r="B30" s="6" t="s">
        <v>7</v>
      </c>
    </row>
    <row r="31" spans="1:2" x14ac:dyDescent="0.45">
      <c r="A31" s="6" t="s">
        <v>54</v>
      </c>
      <c r="B31" s="6" t="s">
        <v>6</v>
      </c>
    </row>
    <row r="32" spans="1:2" x14ac:dyDescent="0.45">
      <c r="A32" s="6" t="s">
        <v>55</v>
      </c>
      <c r="B32" s="6" t="s">
        <v>5</v>
      </c>
    </row>
    <row r="33" spans="1:2" x14ac:dyDescent="0.45">
      <c r="A33" s="6" t="s">
        <v>56</v>
      </c>
      <c r="B33" s="6" t="s">
        <v>4</v>
      </c>
    </row>
    <row r="34" spans="1:2" x14ac:dyDescent="0.45">
      <c r="A34" s="6" t="s">
        <v>57</v>
      </c>
      <c r="B34" s="6" t="s">
        <v>3</v>
      </c>
    </row>
    <row r="35" spans="1:2" x14ac:dyDescent="0.45">
      <c r="A35" s="6" t="s">
        <v>58</v>
      </c>
      <c r="B35" s="6" t="s">
        <v>2</v>
      </c>
    </row>
    <row r="36" spans="1:2" x14ac:dyDescent="0.45">
      <c r="A36" s="6" t="s">
        <v>59</v>
      </c>
      <c r="B36" s="6" t="s">
        <v>1</v>
      </c>
    </row>
    <row r="37" spans="1:2" x14ac:dyDescent="0.4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workbookViewId="0">
      <selection activeCell="A18" sqref="A18"/>
    </sheetView>
  </sheetViews>
  <sheetFormatPr defaultColWidth="9.19921875" defaultRowHeight="14.25" x14ac:dyDescent="0.45"/>
  <cols>
    <col min="1" max="1" width="9.19921875" style="8"/>
    <col min="2" max="2" width="14" style="8" bestFit="1" customWidth="1"/>
    <col min="3" max="3" width="21.73046875" style="8" bestFit="1" customWidth="1"/>
    <col min="4" max="13" width="16.46484375" style="8" bestFit="1" customWidth="1"/>
    <col min="14" max="14" width="16.46484375" style="8" customWidth="1"/>
    <col min="15" max="21" width="9.19921875" style="8"/>
    <col min="22" max="22" width="10.53125" style="8" bestFit="1" customWidth="1"/>
    <col min="23" max="23" width="12" style="8" bestFit="1" customWidth="1"/>
    <col min="24" max="16384" width="9.19921875" style="8"/>
  </cols>
  <sheetData>
    <row r="1" spans="1:27" x14ac:dyDescent="0.4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4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4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45">
      <c r="A4"/>
      <c r="B4" t="s">
        <v>61</v>
      </c>
      <c r="C4" s="8" t="str">
        <f xml:space="preserve"> _xlfn.TEXTJOIN("_",TRUE,"UC","WAM","CO2","Emissions")</f>
        <v>UC_WAM_CO2_Emissions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45">
      <c r="A5"/>
      <c r="B5" t="s">
        <v>66</v>
      </c>
      <c r="C5" t="str">
        <f xml:space="preserve"> _xlfn.TEXTJOIN(" ",TRUE,"WAM CO2 Emissions Bound")</f>
        <v>WAM CO2 Emissions Bound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4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4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27046</v>
      </c>
      <c r="N7" s="16">
        <v>6589</v>
      </c>
      <c r="O7" s="8">
        <v>5</v>
      </c>
      <c r="S7" s="17"/>
    </row>
    <row r="8" spans="1:27" x14ac:dyDescent="0.4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4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4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45">
      <c r="B11" s="8" t="s">
        <v>74</v>
      </c>
    </row>
    <row r="12" spans="1:27" x14ac:dyDescent="0.4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" si="7">L12</f>
        <v>UP</v>
      </c>
    </row>
    <row r="13" spans="1:27" x14ac:dyDescent="0.4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" si="9">L13</f>
        <v>-1</v>
      </c>
    </row>
    <row r="14" spans="1:27" x14ac:dyDescent="0.4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" si="10">L14</f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4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4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4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topLeftCell="A16" workbookViewId="0">
      <selection activeCell="C29" sqref="C29:J31"/>
    </sheetView>
  </sheetViews>
  <sheetFormatPr defaultColWidth="9.19921875" defaultRowHeight="14.25" x14ac:dyDescent="0.45"/>
  <cols>
    <col min="1" max="1" width="9.19921875" style="8"/>
    <col min="2" max="2" width="28.265625" style="8" bestFit="1" customWidth="1"/>
    <col min="3" max="3" width="13.53125" style="8" bestFit="1" customWidth="1"/>
    <col min="4" max="4" width="8.796875" style="8" bestFit="1" customWidth="1"/>
    <col min="5" max="5" width="16.46484375" style="8" bestFit="1" customWidth="1"/>
    <col min="6" max="6" width="5.19921875" style="8" bestFit="1" customWidth="1"/>
    <col min="7" max="7" width="9.19921875" style="8"/>
    <col min="8" max="8" width="12.46484375" style="8" bestFit="1" customWidth="1"/>
    <col min="9" max="9" width="8.265625" style="8" bestFit="1" customWidth="1"/>
    <col min="10" max="10" width="12" style="8" bestFit="1" customWidth="1"/>
    <col min="11" max="11" width="27.796875" style="8" bestFit="1" customWidth="1"/>
    <col min="12" max="16384" width="9.19921875" style="8"/>
  </cols>
  <sheetData>
    <row r="1" spans="1:11" x14ac:dyDescent="0.45">
      <c r="A1" s="8" t="s">
        <v>64</v>
      </c>
    </row>
    <row r="2" spans="1:11" x14ac:dyDescent="0.45">
      <c r="B2" s="11" t="str">
        <f>"~UC_Sets: R_E: "  &amp; _xlfn.TEXTJOIN(",",TRUE,Regions!C3)</f>
        <v>~UC_Sets: R_E: IE</v>
      </c>
    </row>
    <row r="3" spans="1:11" x14ac:dyDescent="0.45">
      <c r="B3" s="11" t="s">
        <v>73</v>
      </c>
    </row>
    <row r="4" spans="1:11" x14ac:dyDescent="0.45">
      <c r="G4" s="8" t="str">
        <f>IF(RIGHT(B2,1)&lt;&gt;" ","~UC_T","")</f>
        <v>~UC_T</v>
      </c>
    </row>
    <row r="5" spans="1:11" x14ac:dyDescent="0.4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4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45">
      <c r="B7" s="8" t="str">
        <f>VLOOKUP(B$5, config!$B$4:$O$14,2,FALSE) &amp; "_Single"</f>
        <v>UC_WAM_CO2_Emissions_Single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WAM CO2 Emissions Bound - Single</v>
      </c>
    </row>
    <row r="8" spans="1:11" x14ac:dyDescent="0.4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4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4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4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4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4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4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4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4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4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4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4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4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4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4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4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4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4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4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4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27046</v>
      </c>
    </row>
    <row r="28" spans="3:10" x14ac:dyDescent="0.4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45">
      <c r="C29" s="8" t="s">
        <v>76</v>
      </c>
      <c r="D29" s="8" t="s">
        <v>75</v>
      </c>
      <c r="F29" s="8">
        <v>2050</v>
      </c>
      <c r="G29" s="8" t="s">
        <v>68</v>
      </c>
      <c r="H29" s="8">
        <v>1</v>
      </c>
      <c r="J29" s="8">
        <f>VLOOKUP("Value", config!$B$4:$O$14,MATCH($F29,config!$B$6:$O$6,),FALSE)</f>
        <v>6589</v>
      </c>
    </row>
    <row r="30" spans="3:10" x14ac:dyDescent="0.45">
      <c r="C30" s="8" t="s">
        <v>76</v>
      </c>
      <c r="D30" s="8" t="s">
        <v>75</v>
      </c>
      <c r="E30" s="8" t="s">
        <v>78</v>
      </c>
      <c r="F30" s="8">
        <v>2050</v>
      </c>
      <c r="I30" s="8">
        <v>-1</v>
      </c>
    </row>
    <row r="31" spans="3:10" x14ac:dyDescent="0.45">
      <c r="F31" s="8">
        <v>0</v>
      </c>
      <c r="J31" s="8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topLeftCell="A16" workbookViewId="0">
      <selection activeCell="C36" sqref="C36"/>
    </sheetView>
  </sheetViews>
  <sheetFormatPr defaultColWidth="9.19921875" defaultRowHeight="14.25" x14ac:dyDescent="0.45"/>
  <cols>
    <col min="1" max="1" width="9.19921875" style="8"/>
    <col min="2" max="2" width="27.265625" style="8" customWidth="1"/>
    <col min="3" max="3" width="13.53125" style="8" bestFit="1" customWidth="1"/>
    <col min="4" max="4" width="8.796875" style="8" bestFit="1" customWidth="1"/>
    <col min="5" max="5" width="16.46484375" style="8" bestFit="1" customWidth="1"/>
    <col min="6" max="6" width="5.19921875" style="8" bestFit="1" customWidth="1"/>
    <col min="7" max="7" width="8.796875" style="8" bestFit="1" customWidth="1"/>
    <col min="8" max="8" width="12.46484375" style="8" bestFit="1" customWidth="1"/>
    <col min="9" max="9" width="8.265625" style="8" bestFit="1" customWidth="1"/>
    <col min="10" max="10" width="10.73046875" style="8" bestFit="1" customWidth="1"/>
    <col min="11" max="11" width="26.53125" style="8" bestFit="1" customWidth="1"/>
    <col min="12" max="16384" width="9.19921875" style="8"/>
  </cols>
  <sheetData>
    <row r="1" spans="1:11" x14ac:dyDescent="0.45">
      <c r="A1" s="8" t="s">
        <v>65</v>
      </c>
    </row>
    <row r="2" spans="1:11" x14ac:dyDescent="0.4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45">
      <c r="B3" s="11" t="s">
        <v>73</v>
      </c>
    </row>
    <row r="4" spans="1:11" x14ac:dyDescent="0.45">
      <c r="G4" s="8" t="str">
        <f>IF(RIGHT(B2,1)&lt;&gt;" ","~UC_T","")</f>
        <v>~UC_T</v>
      </c>
    </row>
    <row r="5" spans="1:11" x14ac:dyDescent="0.4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4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45">
      <c r="B7" s="8" t="str">
        <f>VLOOKUP(B$5, config!$B$4:$O$14,2,FALSE) &amp; "_Multi"</f>
        <v>UC_WAM_CO2_Emissions_Multi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WAM CO2 Emissions Bound - Multi</v>
      </c>
    </row>
    <row r="8" spans="1:11" x14ac:dyDescent="0.4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4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4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4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4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4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4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4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4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4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4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4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4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4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4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4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4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4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4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4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27046</v>
      </c>
    </row>
    <row r="28" spans="3:10" x14ac:dyDescent="0.4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45">
      <c r="C29" s="8" t="s">
        <v>76</v>
      </c>
      <c r="D29" s="8" t="s">
        <v>75</v>
      </c>
      <c r="F29" s="8">
        <v>2050</v>
      </c>
      <c r="G29" s="8" t="s">
        <v>68</v>
      </c>
      <c r="H29" s="8">
        <v>1</v>
      </c>
      <c r="J29" s="8">
        <f>VLOOKUP("Value", config!$B$4:$O$14,MATCH($F29,config!$B$6:$O$6,),FALSE)</f>
        <v>6589</v>
      </c>
    </row>
    <row r="30" spans="3:10" x14ac:dyDescent="0.45">
      <c r="C30" s="8" t="s">
        <v>76</v>
      </c>
      <c r="D30" s="8" t="s">
        <v>75</v>
      </c>
      <c r="E30" s="8" t="s">
        <v>78</v>
      </c>
      <c r="F30" s="8">
        <v>2050</v>
      </c>
      <c r="I30" s="8">
        <v>-1</v>
      </c>
    </row>
    <row r="31" spans="3:10" x14ac:dyDescent="0.45">
      <c r="F31" s="8">
        <v>0</v>
      </c>
      <c r="J31" s="8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2022-05-09T09:32:07Z</dcterms:created>
  <dcterms:modified xsi:type="dcterms:W3CDTF">2022-05-09T09:32:16Z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608074367046356</vt:r8>
  </property>
</Properties>
</file>