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\"/>
    </mc:Choice>
  </mc:AlternateContent>
  <xr:revisionPtr revIDLastSave="0" documentId="13_ncr:1_{100D1D2D-565A-4C16-BEBB-B2DC122AEAAB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Cover" sheetId="16" r:id="rId1"/>
    <sheet name="Sets-Comm" sheetId="5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AGR_Sets-Proc" sheetId="14" r:id="rId8"/>
    <sheet name="SUP_Sets-Proc" sheetId="12" r:id="rId9"/>
    <sheet name="SRV_Sets-Proc" sheetId="15" r:id="rId10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6" l="1"/>
  <c r="B19" i="6"/>
  <c r="B20" i="6"/>
  <c r="B21" i="6"/>
  <c r="B22" i="6"/>
  <c r="B23" i="6"/>
  <c r="B24" i="6"/>
  <c r="B25" i="6"/>
  <c r="B26" i="6"/>
  <c r="B17" i="6"/>
  <c r="B28" i="6"/>
  <c r="B29" i="6"/>
  <c r="B30" i="6"/>
  <c r="B31" i="6"/>
  <c r="B32" i="6"/>
  <c r="B33" i="6"/>
  <c r="B34" i="6"/>
  <c r="B35" i="6"/>
  <c r="B36" i="6"/>
  <c r="B27" i="6"/>
  <c r="F28" i="6"/>
  <c r="F29" i="6"/>
  <c r="F30" i="6"/>
  <c r="F31" i="6"/>
  <c r="F32" i="6"/>
  <c r="F33" i="6"/>
  <c r="F34" i="6"/>
  <c r="F35" i="6"/>
  <c r="F36" i="6"/>
  <c r="F27" i="6"/>
  <c r="F18" i="6"/>
  <c r="G18" i="6"/>
  <c r="G28" i="6" s="1"/>
  <c r="F19" i="6"/>
  <c r="G19" i="6"/>
  <c r="G29" i="6" s="1"/>
  <c r="F20" i="6"/>
  <c r="G20" i="6"/>
  <c r="G30" i="6" s="1"/>
  <c r="F21" i="6"/>
  <c r="G21" i="6"/>
  <c r="G31" i="6" s="1"/>
  <c r="F22" i="6"/>
  <c r="G22" i="6"/>
  <c r="G32" i="6" s="1"/>
  <c r="F23" i="6"/>
  <c r="G23" i="6"/>
  <c r="G33" i="6" s="1"/>
  <c r="F24" i="6"/>
  <c r="G24" i="6"/>
  <c r="G34" i="6" s="1"/>
  <c r="F25" i="6"/>
  <c r="G25" i="6"/>
  <c r="G35" i="6" s="1"/>
  <c r="F26" i="6"/>
  <c r="G26" i="6"/>
  <c r="G36" i="6" s="1"/>
  <c r="G17" i="6"/>
  <c r="G27" i="6" s="1"/>
  <c r="F17" i="6"/>
  <c r="A13" i="9"/>
  <c r="A22" i="9"/>
  <c r="A21" i="9"/>
  <c r="A20" i="9"/>
  <c r="A15" i="9"/>
  <c r="A14" i="9"/>
</calcChain>
</file>

<file path=xl/sharedStrings.xml><?xml version="1.0" encoding="utf-8"?>
<sst xmlns="http://schemas.openxmlformats.org/spreadsheetml/2006/main" count="1857" uniqueCount="684">
  <si>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</si>
  <si>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</si>
  <si>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</si>
  <si>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</si>
  <si>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</si>
  <si>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</si>
  <si>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</si>
  <si>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</si>
  <si>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</si>
  <si>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</si>
  <si>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</si>
  <si>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</si>
  <si>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</si>
  <si>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</si>
  <si>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</si>
  <si>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</si>
  <si>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</si>
  <si>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</si>
  <si>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</si>
  <si>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</si>
  <si>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</si>
  <si>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</si>
  <si>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</si>
  <si>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</si>
  <si>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</si>
  <si>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</si>
  <si>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</si>
  <si>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</si>
  <si>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</si>
  <si>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</si>
  <si>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</si>
  <si>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</si>
  <si>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</si>
  <si>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</si>
  <si>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</si>
  <si>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</si>
  <si>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</si>
  <si>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</si>
  <si>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</si>
  <si>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</si>
  <si>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</si>
  <si>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</si>
  <si>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</si>
  <si>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</si>
  <si>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</si>
  <si>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</si>
  <si>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</si>
  <si>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</si>
  <si>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</si>
  <si>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</si>
  <si>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</si>
  <si>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</si>
  <si>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</si>
  <si>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</si>
  <si>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</si>
  <si>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</si>
  <si>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</si>
  <si>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</si>
  <si>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</si>
  <si>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</si>
  <si>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</si>
  <si>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</si>
  <si>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</si>
  <si>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</si>
  <si>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</si>
  <si>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</si>
  <si>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</si>
  <si>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</si>
  <si>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</si>
  <si>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</si>
  <si>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</si>
  <si>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</si>
  <si>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</si>
  <si>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</si>
  <si>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</si>
  <si>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</si>
  <si>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</si>
  <si>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</si>
  <si>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NOx Emissions</t>
  </si>
  <si>
    <t>NOx emissions from Agriculture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</si>
  <si>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</si>
  <si>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</si>
  <si>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</si>
  <si>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</si>
  <si>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</si>
  <si>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PM10 Emissions</t>
  </si>
  <si>
    <t>PM10 emissions from Agriculture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</si>
  <si>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</si>
  <si>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</si>
  <si>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</si>
  <si>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</si>
  <si>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</si>
  <si>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</si>
  <si>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</si>
  <si>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</si>
  <si>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</si>
  <si>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</si>
  <si>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</si>
  <si>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</si>
  <si>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SO2 Emissions</t>
  </si>
  <si>
    <t>SO2 emissions from Agriculture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</si>
  <si>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</si>
  <si>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</si>
  <si>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</si>
  <si>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</si>
  <si>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</si>
  <si>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VOC Emissions</t>
  </si>
  <si>
    <t>Transport energy carriers</t>
  </si>
  <si>
    <t>DEM_AGR</t>
  </si>
  <si>
    <t>Agriculture Demand</t>
  </si>
  <si>
    <t>DEM_IND</t>
  </si>
  <si>
    <t>Industrial Demand</t>
  </si>
  <si>
    <t>DEM_RSD</t>
  </si>
  <si>
    <t>Residential Demand</t>
  </si>
  <si>
    <t>DEM_TRA</t>
  </si>
  <si>
    <t>Transport Demand</t>
  </si>
  <si>
    <t>CH4 Emissions</t>
  </si>
  <si>
    <t>CH4 emissions from Agriculture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</si>
  <si>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</si>
  <si>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</si>
  <si>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</si>
  <si>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</si>
  <si>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</si>
  <si>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CO2 Emissions</t>
  </si>
  <si>
    <t>CO2 emissions from Agriculture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</si>
  <si>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</si>
  <si>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</si>
  <si>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</si>
  <si>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</si>
  <si>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</si>
  <si>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N2O Emissions</t>
  </si>
  <si>
    <t>N2O emissions from Agriculture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</si>
  <si>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</si>
  <si>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</si>
  <si>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</si>
  <si>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</si>
  <si>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</si>
  <si>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</si>
  <si>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</si>
  <si>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</si>
  <si>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I*NOX*</t>
  </si>
  <si>
    <t>P*NOX*</t>
  </si>
  <si>
    <t>R*NOX*</t>
  </si>
  <si>
    <t>T*NOX*</t>
  </si>
  <si>
    <t>*PM10*</t>
  </si>
  <si>
    <t>A*PM10*</t>
  </si>
  <si>
    <t>I*PM10*</t>
  </si>
  <si>
    <t>P*PM10*</t>
  </si>
  <si>
    <t>R*PM10*</t>
  </si>
  <si>
    <t>T*PM10*</t>
  </si>
  <si>
    <t>*PM25*</t>
  </si>
  <si>
    <t>A*PM25*</t>
  </si>
  <si>
    <t>I*PM25*</t>
  </si>
  <si>
    <t>P*PM25*</t>
  </si>
  <si>
    <t>R*PM25*</t>
  </si>
  <si>
    <t>T*PM25*</t>
  </si>
  <si>
    <t>*SO2*</t>
  </si>
  <si>
    <t>A*SO2*</t>
  </si>
  <si>
    <t>I*SO2*</t>
  </si>
  <si>
    <t>P*SO2*</t>
  </si>
  <si>
    <t>R*SO2*</t>
  </si>
  <si>
    <t>T*SO2*</t>
  </si>
  <si>
    <t>*VOC*</t>
  </si>
  <si>
    <t>NRG</t>
  </si>
  <si>
    <t>TRA*,-*WLK,-*CYC</t>
  </si>
  <si>
    <t>DEM</t>
  </si>
  <si>
    <t>A*</t>
  </si>
  <si>
    <t>R*</t>
  </si>
  <si>
    <t>T*</t>
  </si>
  <si>
    <t>*CH4*</t>
  </si>
  <si>
    <t>A*CH4*</t>
  </si>
  <si>
    <t>I*CH4*</t>
  </si>
  <si>
    <t>P*CH4*</t>
  </si>
  <si>
    <t>R*CH4*</t>
  </si>
  <si>
    <t>T*CH4*</t>
  </si>
  <si>
    <t>*CO2*,-*CO2S*,-TOTCO2*</t>
  </si>
  <si>
    <t>A*CO2*,-*CO2S</t>
  </si>
  <si>
    <t>I*CO2*,-*CO2S</t>
  </si>
  <si>
    <t>P*CO2*,-*CO2S</t>
  </si>
  <si>
    <t>R*CO2*,-*CO2S</t>
  </si>
  <si>
    <t>T*CO2*,-*CO2S,-TOTCO2*</t>
  </si>
  <si>
    <t>*N2O*</t>
  </si>
  <si>
    <t>A*N2O*</t>
  </si>
  <si>
    <t>I*N2O*</t>
  </si>
  <si>
    <t>P*N2O*</t>
  </si>
  <si>
    <t>R*N2O*</t>
  </si>
  <si>
    <t>T*N2O*</t>
  </si>
  <si>
    <t>AGR*</t>
  </si>
  <si>
    <t>IND*</t>
  </si>
  <si>
    <t>I*</t>
  </si>
  <si>
    <t>PRE</t>
  </si>
  <si>
    <t>IRE</t>
  </si>
  <si>
    <t>R-RSDRF*</t>
  </si>
  <si>
    <t>R-PF*</t>
  </si>
  <si>
    <t>R-RSDOE*</t>
  </si>
  <si>
    <t>R-RSDOA*</t>
  </si>
  <si>
    <t>R-LT*</t>
  </si>
  <si>
    <t>R-RSDDW*</t>
  </si>
  <si>
    <t>R-RSDCW*</t>
  </si>
  <si>
    <t>R-RSDCK*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</si>
  <si>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</si>
  <si>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</si>
  <si>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</si>
  <si>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</si>
  <si>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</si>
  <si>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</si>
  <si>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</si>
  <si>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</si>
  <si>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</si>
  <si>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</si>
  <si>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</si>
  <si>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</si>
  <si>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</si>
  <si>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</si>
  <si>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</si>
  <si>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</si>
  <si>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</si>
  <si>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</si>
  <si>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</si>
  <si>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</si>
  <si>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</si>
  <si>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</si>
  <si>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</si>
  <si>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</si>
  <si>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</si>
  <si>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</si>
  <si>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</si>
  <si>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</si>
  <si>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</si>
  <si>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</si>
  <si>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</si>
  <si>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</si>
  <si>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</si>
  <si>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</si>
  <si>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</si>
  <si>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</si>
  <si>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</si>
  <si>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</si>
  <si>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</si>
  <si>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</si>
  <si>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</si>
  <si>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</si>
  <si>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</si>
  <si>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</si>
  <si>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</si>
  <si>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</si>
  <si>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</si>
  <si>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</si>
  <si>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</si>
  <si>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</si>
  <si>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</si>
  <si>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</si>
  <si>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</si>
  <si>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</si>
  <si>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</si>
  <si>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</si>
  <si>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</si>
  <si>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</si>
  <si>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</si>
  <si>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</si>
  <si>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</si>
  <si>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</si>
  <si>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</si>
  <si>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</si>
  <si>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</si>
  <si>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</si>
  <si>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</si>
  <si>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</si>
  <si>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</si>
  <si>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</si>
  <si>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</si>
  <si>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</si>
  <si>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</si>
  <si>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</si>
  <si>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</si>
  <si>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</si>
  <si>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</si>
  <si>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</si>
  <si>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</si>
  <si>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</si>
  <si>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</si>
  <si>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</si>
  <si>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</si>
  <si>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</si>
  <si>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</si>
  <si>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</si>
  <si>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</si>
  <si>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</si>
  <si>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</si>
  <si>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</si>
  <si>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</si>
  <si>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</si>
  <si>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</si>
  <si>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</si>
  <si>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</si>
  <si>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</si>
  <si>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</si>
  <si>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</si>
  <si>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</si>
  <si>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</si>
  <si>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</si>
  <si>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</si>
  <si>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</si>
  <si>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</si>
  <si>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</si>
  <si>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</si>
  <si>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</si>
  <si>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</si>
  <si>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</si>
  <si>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</si>
  <si>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</si>
  <si>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</si>
  <si>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</si>
  <si>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</si>
  <si>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</si>
  <si>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</si>
  <si>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</si>
  <si>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</si>
  <si>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</si>
  <si>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</si>
  <si>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</si>
  <si>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</si>
  <si>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</si>
  <si>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</si>
  <si>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</si>
  <si>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</si>
  <si>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</si>
  <si>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</si>
  <si>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</si>
  <si>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</si>
  <si>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</si>
  <si>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</si>
  <si>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</si>
  <si>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</si>
  <si>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</si>
  <si>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</si>
  <si>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</si>
  <si>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</si>
  <si>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</si>
  <si>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</si>
  <si>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</si>
  <si>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</si>
  <si>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</si>
  <si>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</si>
  <si>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</si>
  <si>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I*CON*</t>
  </si>
  <si>
    <t>DMD_IND-CON</t>
  </si>
  <si>
    <t>Industry - Construction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</si>
  <si>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</si>
  <si>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</si>
  <si>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</si>
  <si>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</si>
  <si>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</si>
  <si>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</si>
  <si>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</si>
  <si>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</si>
  <si>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</si>
  <si>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</si>
  <si>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</si>
  <si>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</si>
  <si>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</si>
  <si>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</si>
  <si>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</si>
  <si>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</si>
  <si>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</si>
  <si>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</si>
  <si>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</si>
  <si>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</si>
  <si>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</si>
  <si>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</si>
  <si>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</si>
  <si>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</si>
  <si>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</si>
  <si>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</si>
  <si>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</si>
  <si>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</si>
  <si>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</si>
  <si>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</si>
  <si>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</si>
  <si>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</si>
  <si>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</si>
  <si>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</si>
  <si>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</si>
  <si>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</si>
  <si>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</si>
  <si>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</si>
  <si>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</si>
  <si>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</si>
  <si>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</si>
  <si>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</si>
  <si>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</si>
  <si>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</si>
  <si>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</si>
  <si>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</si>
  <si>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</si>
  <si>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</si>
  <si>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</si>
  <si>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</si>
  <si>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</si>
  <si>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</si>
  <si>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</si>
  <si>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</si>
  <si>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</si>
  <si>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</si>
  <si>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</si>
  <si>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</si>
  <si>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</si>
  <si>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</si>
  <si>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</si>
  <si>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</si>
  <si>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</si>
  <si>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</si>
  <si>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</si>
  <si>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</si>
  <si>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</si>
  <si>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</si>
  <si>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</si>
  <si>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</si>
  <si>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</si>
  <si>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</si>
  <si>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</si>
  <si>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</si>
  <si>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</si>
  <si>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</si>
  <si>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</si>
  <si>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</si>
  <si>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</si>
  <si>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</si>
  <si>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</si>
  <si>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</si>
  <si>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</si>
  <si>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</si>
  <si>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</si>
  <si>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</si>
  <si>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</si>
  <si>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</si>
  <si>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</si>
  <si>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</si>
  <si>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</si>
  <si>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</si>
  <si>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</si>
  <si>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</si>
  <si>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</si>
  <si>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</si>
  <si>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</si>
  <si>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</si>
  <si>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</si>
  <si>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</si>
  <si>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</si>
  <si>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</si>
  <si>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</si>
  <si>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</si>
  <si>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</si>
  <si>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</si>
  <si>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</si>
  <si>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</si>
  <si>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</si>
  <si>
    <t>FT_SRV</t>
  </si>
  <si>
    <t>Service Sector Fuel Techs</t>
  </si>
  <si>
    <t>DEM_SRV</t>
  </si>
  <si>
    <t>ENV-CH4_SRV</t>
  </si>
  <si>
    <t>ENV-CO2_SRV</t>
  </si>
  <si>
    <t>ENV-N2O_SRV</t>
  </si>
  <si>
    <t>ENV-NOX_SRV</t>
  </si>
  <si>
    <t>ENV-PM10_SRV</t>
  </si>
  <si>
    <t>ENV-PM25_SRV</t>
  </si>
  <si>
    <t>ENV-SO2_SRV</t>
  </si>
  <si>
    <t>NGR-FUELS_SRV</t>
  </si>
  <si>
    <t>Services Demand</t>
  </si>
  <si>
    <t>CH4 emissions from Services</t>
  </si>
  <si>
    <t>CO2 emissions from Services</t>
  </si>
  <si>
    <t>N2O emissions from Services</t>
  </si>
  <si>
    <t>NOx emissions from Services</t>
  </si>
  <si>
    <t>PM10 emissions from Services</t>
  </si>
  <si>
    <t>PM2.5 emissions from Services</t>
  </si>
  <si>
    <t>SO2 emissions from Services</t>
  </si>
  <si>
    <t>Services energy carriers</t>
  </si>
  <si>
    <t>RSD_BLD-XXX_NRGSRV-CD</t>
  </si>
  <si>
    <t>RSD_BLD-XXX_NRGSRV-CK</t>
  </si>
  <si>
    <t>RSD_BLD-XXX_NRGSRV-CW</t>
  </si>
  <si>
    <t>RSD_BLD-XXX_NRGSRV-DW</t>
  </si>
  <si>
    <t>RSD_BLD-XXX_NRGSRV-LT</t>
  </si>
  <si>
    <t>RSD_BLD-XXX_NRGSRV-OA</t>
  </si>
  <si>
    <t>RSD_BLD-XXX_NRGSRV-OE</t>
  </si>
  <si>
    <t>RSD_BLD-XXX_NRGSRV-PF</t>
  </si>
  <si>
    <t>RSD_BLD-XXX_NRGSRV-RF</t>
  </si>
  <si>
    <t>RSD_BLD-XXX_NRGSRV-WS</t>
  </si>
  <si>
    <t>Residential - All Buildings - Cloth Drying</t>
  </si>
  <si>
    <t>Residential  - All Buildings - Cooking</t>
  </si>
  <si>
    <t>Residential - All Buildings - Cloth Washing</t>
  </si>
  <si>
    <t>Residential - All Buildings - Dish Washing</t>
  </si>
  <si>
    <t>Residential - All Buildings - Lighting</t>
  </si>
  <si>
    <t>Residential - All Buildings - Other Applications</t>
  </si>
  <si>
    <t>Residential - All Buildings - Electric Appliances</t>
  </si>
  <si>
    <t>Residential - All Buildings - Pump and Fans</t>
  </si>
  <si>
    <t>Residential - All Buildings - Refrigeration</t>
  </si>
  <si>
    <t>Residential - All Buildings - Hot Water and Space Heating and Cooling</t>
  </si>
  <si>
    <t>Residential - Apartments - Hot Water and Space Heating and Cooling</t>
  </si>
  <si>
    <t>Residential - Attached - Hot Water and Space Heating and Cooling</t>
  </si>
  <si>
    <t>Residential - Detached - Hot Water and Space Heating and Cooling</t>
  </si>
  <si>
    <t>RSD_BLD-APT_NRGSRV-WS</t>
  </si>
  <si>
    <t>RSD_BLD-ATT_NRGSRV-WS</t>
  </si>
  <si>
    <t>RSD_BLD-DET_NRGSRV-WS</t>
  </si>
  <si>
    <t>R*,-R-RTFT*</t>
  </si>
  <si>
    <t>R-RTFT*</t>
  </si>
  <si>
    <t>RSD_BLD-XXX_RTFT</t>
  </si>
  <si>
    <t>Residential - All Buildings - Retrofits</t>
  </si>
  <si>
    <t>Residential - Apartments - Retrofits</t>
  </si>
  <si>
    <t>Residential - Attached - Retrofits</t>
  </si>
  <si>
    <t>Residential - Detached - Retrofits</t>
  </si>
  <si>
    <t>R*APT*</t>
  </si>
  <si>
    <t>R*ATT*</t>
  </si>
  <si>
    <t>R*DET*</t>
  </si>
  <si>
    <t>RSD_BLD-APT_RTFT</t>
  </si>
  <si>
    <t>RSD_BLD-ATT_RTFT</t>
  </si>
  <si>
    <t>RSD_BLD-DET_RTFT</t>
  </si>
  <si>
    <t>SEAI_COAL</t>
  </si>
  <si>
    <t>Coal - SEAI grouping</t>
  </si>
  <si>
    <t>SEAI_PEAT</t>
  </si>
  <si>
    <t>SEAI_OIL</t>
  </si>
  <si>
    <t>Oil - SEAI grouping</t>
  </si>
  <si>
    <t>Peat - SEAI grouping</t>
  </si>
  <si>
    <t>SEAI_NATGAS</t>
  </si>
  <si>
    <t>Natural gas - SEAI grouping</t>
  </si>
  <si>
    <t>SEAI_ELECTRICITY</t>
  </si>
  <si>
    <t>SEAI_HEAT</t>
  </si>
  <si>
    <t>Electricity - SEAI grouping</t>
  </si>
  <si>
    <t>Heat - SEAI grouping</t>
  </si>
  <si>
    <t>*COA*</t>
  </si>
  <si>
    <t>*PEA*</t>
  </si>
  <si>
    <t>*OIL*,*LPG,*HFO,*GSL,*DST,*KER,INDCOK</t>
  </si>
  <si>
    <t>*ELC*</t>
  </si>
  <si>
    <t>*HET*</t>
  </si>
  <si>
    <t>SUPH2*</t>
  </si>
  <si>
    <t>SEAI_HYDROGEN</t>
  </si>
  <si>
    <t>Hydrogen - SEAI grouping</t>
  </si>
  <si>
    <t>*NAT*,*GAS,*LNG</t>
  </si>
  <si>
    <t>BIO*</t>
  </si>
  <si>
    <t>Other renewables - SEAI grouping</t>
  </si>
  <si>
    <t>SEAI_OTHER_RENEWABLES</t>
  </si>
  <si>
    <t>SEAI_BIOENERGY</t>
  </si>
  <si>
    <t>Bioenergy - SEAI grouping</t>
  </si>
  <si>
    <t>*REN*</t>
  </si>
  <si>
    <t>FT-SRV*</t>
  </si>
  <si>
    <t>SRVCH4*</t>
  </si>
  <si>
    <t>SUPCH4*</t>
  </si>
  <si>
    <t>S*</t>
  </si>
  <si>
    <t>SRVCO2*,-*CO2S</t>
  </si>
  <si>
    <t>SUPCO2*,-*CO2S</t>
  </si>
  <si>
    <t>SRVN2O*</t>
  </si>
  <si>
    <t>SUPN2O*</t>
  </si>
  <si>
    <t>SRVNOX*</t>
  </si>
  <si>
    <t>SUPNOX*</t>
  </si>
  <si>
    <t>SRVPM10*</t>
  </si>
  <si>
    <t>SUPPM10*</t>
  </si>
  <si>
    <t>SRVPM25*</t>
  </si>
  <si>
    <t>SUPPM25*</t>
  </si>
  <si>
    <t>SRVSO2*</t>
  </si>
  <si>
    <t>SUPSO2*</t>
  </si>
  <si>
    <t>SRV*,-*-*</t>
  </si>
  <si>
    <t>SRV-PU_NRGSRV-WS</t>
  </si>
  <si>
    <t>SRV-PU_NRGSRV-LIG</t>
  </si>
  <si>
    <t>SRV-CS_NRGSRV-LIG</t>
  </si>
  <si>
    <t>SRVLIG-CS</t>
  </si>
  <si>
    <t>SRVLIG-PU</t>
  </si>
  <si>
    <t>SRVCK-PU</t>
  </si>
  <si>
    <t>SRVCK-CS</t>
  </si>
  <si>
    <t>SRV-PU_NRGSRV-CK</t>
  </si>
  <si>
    <t>SRV-CS_NRGSRV-CK</t>
  </si>
  <si>
    <t>SRVOEL-PU</t>
  </si>
  <si>
    <t>SRVOEL-CS</t>
  </si>
  <si>
    <t>SRV-PU_NRGSRV-OEL</t>
  </si>
  <si>
    <t>SRV-CS_NRGSRV-OEL</t>
  </si>
  <si>
    <t>SRVREF-PU</t>
  </si>
  <si>
    <t>SRV-PU_NRGSRV-REF</t>
  </si>
  <si>
    <t>SRVREF-CS</t>
  </si>
  <si>
    <t>SRV-CS_NRGSRV-REF</t>
  </si>
  <si>
    <t>SRV-CS_NRGSRV-WS</t>
  </si>
  <si>
    <t>SRVSC-PU,SRVSH-PU,SRVWH-PU</t>
  </si>
  <si>
    <t>SRVSC-CS,SRVSH-CS,SRVWH-CS</t>
  </si>
  <si>
    <t>Public Services - Refrigeration</t>
  </si>
  <si>
    <t>Commercial Services - Refrigeration</t>
  </si>
  <si>
    <t>Public Services - Cooking</t>
  </si>
  <si>
    <t>Commercial Services - Cooking</t>
  </si>
  <si>
    <t>Public Services - Other Appliances</t>
  </si>
  <si>
    <t>Commercial Services - Other Appliances</t>
  </si>
  <si>
    <t>Public Services - Building Lighting</t>
  </si>
  <si>
    <t>Commercial Services - Building Lighting</t>
  </si>
  <si>
    <t>Public Services - Water heating and space heating and cooling</t>
  </si>
  <si>
    <t>Commercial Services - Water heating and space heating and cooling</t>
  </si>
  <si>
    <t>SRVDCE-CS</t>
  </si>
  <si>
    <t>Commercial Services - Data Centres</t>
  </si>
  <si>
    <t>SRVPLIG-PU</t>
  </si>
  <si>
    <t>DMD_SRV-CS_DC</t>
  </si>
  <si>
    <t>DMD_SRV-PU_PLIG</t>
  </si>
  <si>
    <t>Public Services - Public Lighting</t>
  </si>
  <si>
    <t>SRVM2-CS</t>
  </si>
  <si>
    <t>SRVM2-PU</t>
  </si>
  <si>
    <t>DMD_SRV-CS_M2</t>
  </si>
  <si>
    <t>DMD_SRV-PU_M2</t>
  </si>
  <si>
    <t>Public Services - All Except Public Lighting</t>
  </si>
  <si>
    <t>Commercial Services - All Except Data Centers</t>
  </si>
  <si>
    <t>SRV_CS-DC-EH-HP</t>
  </si>
  <si>
    <t>SRVHET-LT</t>
  </si>
  <si>
    <t>Commercial Services - DC Excess Heat - Heat Pumps</t>
  </si>
  <si>
    <t>SRVAHT</t>
  </si>
  <si>
    <t>S*PU*</t>
  </si>
  <si>
    <t>SRV_PU-HP</t>
  </si>
  <si>
    <t>S*CS*</t>
  </si>
  <si>
    <t>SRV_CS-HP</t>
  </si>
  <si>
    <t>Public Services - Heat Pumps</t>
  </si>
  <si>
    <t>Commercial Services - Heat Pumps</t>
  </si>
  <si>
    <t>PRC_AGR</t>
  </si>
  <si>
    <t>PRC_SRV</t>
  </si>
  <si>
    <t>PRC_IND</t>
  </si>
  <si>
    <t>PRC_PWR</t>
  </si>
  <si>
    <t>PRC_RSD</t>
  </si>
  <si>
    <t>PRC_SUP</t>
  </si>
  <si>
    <t>PRC_TRA</t>
  </si>
  <si>
    <t>All AGR processes</t>
  </si>
  <si>
    <t>All SRV processes</t>
  </si>
  <si>
    <t>All IND processes</t>
  </si>
  <si>
    <t>All PWR processes</t>
  </si>
  <si>
    <t>All RSD processes</t>
  </si>
  <si>
    <t>All SUP processes</t>
  </si>
  <si>
    <t>All TRA processes</t>
  </si>
  <si>
    <t>R*,FT-RSD*</t>
  </si>
  <si>
    <t>P*,FT-PWR*,*GRID*</t>
  </si>
  <si>
    <t>S-*,FT-SRV*</t>
  </si>
  <si>
    <t>T*,FT-TRA*</t>
  </si>
  <si>
    <t>A*,*AGR*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</si>
  <si>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</si>
  <si>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</si>
  <si>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</si>
  <si>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</si>
  <si>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</si>
  <si>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</si>
  <si>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</si>
  <si>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</si>
  <si>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</si>
  <si>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</si>
  <si>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</si>
  <si>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</si>
  <si>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Set Rules</t>
  </si>
  <si>
    <t>All sectors</t>
  </si>
  <si>
    <t>Specifies aggrigation rules for user-defined sets</t>
  </si>
  <si>
    <t>Olexandr Balyk (UCC, olexandr.balyk@ucc.ie)</t>
  </si>
  <si>
    <t>And</t>
  </si>
  <si>
    <t>Or</t>
  </si>
  <si>
    <t>ICEM</t>
  </si>
  <si>
    <t>Cement</t>
  </si>
  <si>
    <t>ICAF</t>
  </si>
  <si>
    <t>Chemicals</t>
  </si>
  <si>
    <t>IFAP</t>
  </si>
  <si>
    <t>Food and Drink</t>
  </si>
  <si>
    <t>ILIM</t>
  </si>
  <si>
    <t>Lime</t>
  </si>
  <si>
    <t>IMAP</t>
  </si>
  <si>
    <t>Metals</t>
  </si>
  <si>
    <t>IOMA</t>
  </si>
  <si>
    <t>Other Industry</t>
  </si>
  <si>
    <t>IONM</t>
  </si>
  <si>
    <t>Other Minerals</t>
  </si>
  <si>
    <t>IWAP</t>
  </si>
  <si>
    <t>Wood Products</t>
  </si>
  <si>
    <t>IELC</t>
  </si>
  <si>
    <t>Electricity</t>
  </si>
  <si>
    <t>IOIL</t>
  </si>
  <si>
    <t>Oil use</t>
  </si>
  <si>
    <t>\I:</t>
  </si>
  <si>
    <t>*HTH</t>
  </si>
  <si>
    <t>*MTH</t>
  </si>
  <si>
    <t>*LTH</t>
  </si>
  <si>
    <t>IND_HIGHHEAT</t>
  </si>
  <si>
    <t>IND_MEDHEAT</t>
  </si>
  <si>
    <t>IND_LOWHEAT</t>
  </si>
  <si>
    <t>Industry high temperature heat</t>
  </si>
  <si>
    <t>Industry medium temperature heat</t>
  </si>
  <si>
    <t>Industry low/mediuum temperature heat</t>
  </si>
  <si>
    <t>*het,-RSD*,-SRV*,-AGR*</t>
  </si>
  <si>
    <t>IND_SPHEAT</t>
  </si>
  <si>
    <t>Industry low temperature heat</t>
  </si>
  <si>
    <t>I*,FT-IND*,-IMP*Z</t>
  </si>
  <si>
    <t>S*,FT-SUP*,IMP*,EXP*,MIN*,-S-*,,-IMP*Z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</si>
</sst>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0.0"/>
    <numFmt numFmtId="165" formatCode="0.0%"/>
    <numFmt numFmtId="166" formatCode="&quot;$&quot;#,##0_);\(&quot;$&quot;#,##0\)"/>
    <numFmt numFmtId="167" formatCode="_-&quot;$&quot;* #,##0.00_-;\-&quot;$&quot;* #,##0.00_-;_-&quot;$&quot;* &quot;-&quot;??_-;_-@_-"/>
    <numFmt numFmtId="168" formatCode="_([$€]* #,##0.00_);_([$€]* \(#,##0.00\);_([$€]* &quot;-&quot;??_);_(@_)"/>
    <numFmt numFmtId="169" formatCode="_([$€-2]* #,##0.00_);_([$€-2]* \(#,##0.00\);_([$€-2]* &quot;-&quot;??_)"/>
    <numFmt numFmtId="170" formatCode="General_)"/>
  </numFmts>
  <fonts count="3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542222357860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542222357860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9"/>
      <name val="Geneva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u/>
      <sz val="12"/>
      <color indexed="20"/>
      <name val="宋体"/>
      <charset val="134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1627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0" fontId="13" fillId="0" borderId="0"/>
    <xf numFmtId="9" fontId="13" fillId="0" borderId="0" applyFont="0" applyFill="0" applyBorder="0" applyAlignment="0" applyProtection="0"/>
    <xf numFmtId="0" fontId="11" fillId="0" borderId="0"/>
    <xf numFmtId="0" fontId="11" fillId="0" borderId="0"/>
    <xf numFmtId="0" fontId="2" fillId="0" borderId="0"/>
    <xf numFmtId="0" fontId="2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166" fontId="2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166" fontId="27" fillId="0" borderId="0">
      <alignment vertical="center"/>
    </xf>
    <xf numFmtId="166" fontId="27" fillId="0" borderId="0">
      <alignment vertical="center"/>
    </xf>
    <xf numFmtId="166" fontId="27" fillId="0" borderId="0">
      <alignment vertical="center"/>
    </xf>
    <xf numFmtId="166" fontId="2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27" fillId="0" borderId="0">
      <alignment vertical="center"/>
    </xf>
    <xf numFmtId="166" fontId="27" fillId="0" borderId="0">
      <alignment vertical="center"/>
    </xf>
    <xf numFmtId="166" fontId="2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166" fontId="27" fillId="0" borderId="0">
      <alignment vertical="center"/>
    </xf>
    <xf numFmtId="166" fontId="27" fillId="0" borderId="0">
      <alignment vertical="center"/>
    </xf>
    <xf numFmtId="166" fontId="27" fillId="0" borderId="0">
      <alignment vertical="center"/>
    </xf>
    <xf numFmtId="166" fontId="27" fillId="0" borderId="0">
      <alignment vertical="center"/>
    </xf>
    <xf numFmtId="0" fontId="11" fillId="0" borderId="0"/>
    <xf numFmtId="165" fontId="2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0" fontId="2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1" fillId="2" borderId="0" xfId="1" applyFill="1" applyAlignment="1">
      <alignment vertical="center"/>
    </xf>
    <xf numFmtId="0" fontId="7" fillId="2" borderId="0" xfId="2" applyFont="1" applyFill="1" applyAlignment="1">
      <alignment vertical="center"/>
    </xf>
    <xf numFmtId="0" fontId="0" fillId="0" borderId="0" xfId="0" quotePrefix="1"/>
    <xf numFmtId="0" fontId="0" fillId="2" borderId="0" xfId="2" applyFont="1" applyFill="1" applyAlignment="1">
      <alignment vertical="center"/>
    </xf>
    <xf numFmtId="0" fontId="0" fillId="3" borderId="0" xfId="2" applyFont="1" applyFill="1" applyAlignment="1">
      <alignment vertical="center"/>
    </xf>
    <xf numFmtId="0" fontId="3" fillId="3" borderId="0" xfId="2" applyFont="1" applyFill="1" applyAlignment="1">
      <alignment vertical="center"/>
    </xf>
    <xf numFmtId="0" fontId="1" fillId="3" borderId="0" xfId="2" applyFont="1" applyFill="1" applyAlignment="1">
      <alignment vertical="center"/>
    </xf>
    <xf numFmtId="0" fontId="0" fillId="4" borderId="0" xfId="2" applyFont="1" applyFill="1" applyAlignment="1">
      <alignment vertical="center"/>
    </xf>
    <xf numFmtId="0" fontId="4" fillId="3" borderId="0" xfId="2" applyFont="1" applyFill="1" applyAlignment="1">
      <alignment vertical="center"/>
    </xf>
    <xf numFmtId="0" fontId="5" fillId="3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7" fillId="3" borderId="0" xfId="2" applyFont="1" applyFill="1" applyAlignment="1">
      <alignment vertical="center"/>
    </xf>
    <xf numFmtId="0" fontId="8" fillId="3" borderId="0" xfId="2" applyFont="1" applyFill="1" applyAlignment="1">
      <alignment vertical="center"/>
    </xf>
    <xf numFmtId="164" fontId="7" fillId="2" borderId="0" xfId="2" applyNumberFormat="1" applyFont="1" applyFill="1" applyAlignment="1">
      <alignment horizontal="left" vertical="center"/>
    </xf>
    <xf numFmtId="0" fontId="9" fillId="3" borderId="0" xfId="2" applyFont="1" applyFill="1" applyAlignment="1">
      <alignment vertical="center"/>
    </xf>
    <xf numFmtId="0" fontId="10" fillId="2" borderId="0" xfId="2" applyFont="1" applyFill="1" applyAlignment="1">
      <alignment vertical="center"/>
    </xf>
    <xf numFmtId="0" fontId="7" fillId="2" borderId="0" xfId="2" applyFont="1" applyFill="1" applyAlignment="1">
      <alignment vertical="center"/>
    </xf>
    <xf numFmtId="0" fontId="3" fillId="2" borderId="0" xfId="2" applyFont="1" applyFill="1" applyAlignment="1">
      <alignment horizontal="center" vertical="center"/>
    </xf>
    <xf numFmtId="0" fontId="1" fillId="2" borderId="0" xfId="1" applyFill="1" applyAlignment="1">
      <alignment vertical="center"/>
    </xf>
  </cellXfs>
  <cellStyles count="1627">
    <cellStyle name="20% - Accent1 2 10" xfId="12" xr:uid="{607DEE00-44F0-4793-9492-D0B8083815E4}"/>
    <cellStyle name="20% - Accent1 2 11" xfId="13" xr:uid="{263635A5-73DE-42EF-BEEB-FA1B8554AE45}"/>
    <cellStyle name="20% - Accent1 2 12" xfId="14" xr:uid="{6A212111-31B5-4D2C-B121-8E070A670A63}"/>
    <cellStyle name="20% - Accent1 2 13" xfId="15" xr:uid="{7ADB5C14-2107-4A01-BEA4-0B6E2F9D1CDF}"/>
    <cellStyle name="20% - Accent1 2 14" xfId="16" xr:uid="{84CADCE7-E0AA-469C-B808-7C1B46A62412}"/>
    <cellStyle name="20% - Accent1 2 15" xfId="17" xr:uid="{7EFC2C4A-2C81-4020-B4EF-230C511C1495}"/>
    <cellStyle name="20% - Accent1 2 2" xfId="18" xr:uid="{B5CFC110-D595-4EB0-B38F-E8E9DCDFAA65}"/>
    <cellStyle name="20% - Accent1 2 3" xfId="19" xr:uid="{77D5D3D3-592D-4EA3-BF0E-CA08F28CD84F}"/>
    <cellStyle name="20% - Accent1 2 4" xfId="20" xr:uid="{C2BD2441-33D4-4987-9933-9C1141A55A27}"/>
    <cellStyle name="20% - Accent1 2 5" xfId="21" xr:uid="{B0EE7637-2176-4C0B-A1D0-487911B50711}"/>
    <cellStyle name="20% - Accent1 2 6" xfId="22" xr:uid="{170B6CFF-C470-4022-BE9E-6A0306CD39C5}"/>
    <cellStyle name="20% - Accent1 2 7" xfId="23" xr:uid="{122185A3-930B-4977-A918-A4CA177B9042}"/>
    <cellStyle name="20% - Accent1 2 8" xfId="24" xr:uid="{2B850DF2-5654-43F0-9F33-4A00B7035A66}"/>
    <cellStyle name="20% - Accent1 2 9" xfId="25" xr:uid="{2D66A778-EF9A-4F03-93C2-EAB6717F575D}"/>
    <cellStyle name="20% - Accent1 3" xfId="26" xr:uid="{9CA94214-39E7-487F-993D-1231077A102A}"/>
    <cellStyle name="20% - Accent1 4" xfId="27" xr:uid="{FDC702C0-1180-48ED-B42E-20DBD1A0469A}"/>
    <cellStyle name="20% - Accent1 5" xfId="28" xr:uid="{97D2228B-FF0D-43D7-ABD7-647D1C25B1F9}"/>
    <cellStyle name="20% - Accent1 6" xfId="29" xr:uid="{1EDD70EE-9566-486B-8372-996CFAB87B20}"/>
    <cellStyle name="20% - Accent1 7" xfId="30" xr:uid="{0F61C303-6D84-4AD5-B2D4-E95F916B8AAF}"/>
    <cellStyle name="20% - Accent1 8" xfId="31" xr:uid="{AC3F8147-4FD2-4A7A-9861-93B07458B278}"/>
    <cellStyle name="20% - Accent2 2 10" xfId="32" xr:uid="{76BD12FB-C102-430B-999E-68236D4E759B}"/>
    <cellStyle name="20% - Accent2 2 11" xfId="33" xr:uid="{BF59D670-A5CC-4B9F-87AB-470007251787}"/>
    <cellStyle name="20% - Accent2 2 12" xfId="34" xr:uid="{02BBB97B-589C-43EF-BE3B-705AC52E59CA}"/>
    <cellStyle name="20% - Accent2 2 13" xfId="35" xr:uid="{612F2FFA-0F7D-4CCE-B37F-443E2CF8613F}"/>
    <cellStyle name="20% - Accent2 2 14" xfId="36" xr:uid="{ED605405-0560-46B6-BDE2-D0741F3FD73F}"/>
    <cellStyle name="20% - Accent2 2 15" xfId="37" xr:uid="{6A37FDAF-3DB1-41F6-BA11-AFCEA51124BA}"/>
    <cellStyle name="20% - Accent2 2 2" xfId="38" xr:uid="{9CB8F80A-1C59-4A10-81E3-4F07E68F67AF}"/>
    <cellStyle name="20% - Accent2 2 3" xfId="39" xr:uid="{C7D83AF8-F4FA-4A54-BB3B-06A80DFC5E03}"/>
    <cellStyle name="20% - Accent2 2 4" xfId="40" xr:uid="{F7702902-2047-4C53-A8A7-CED931B00961}"/>
    <cellStyle name="20% - Accent2 2 5" xfId="41" xr:uid="{7455D18C-69FD-44FA-953A-6916D6A2BF27}"/>
    <cellStyle name="20% - Accent2 2 6" xfId="42" xr:uid="{1CA7F2A0-28D0-4045-A048-C47447ADA80C}"/>
    <cellStyle name="20% - Accent2 2 7" xfId="43" xr:uid="{1231F651-AE50-4EDB-885A-1A9491057EED}"/>
    <cellStyle name="20% - Accent2 2 8" xfId="44" xr:uid="{98BB22A6-BF7A-474F-B1B7-C5D0807EA48D}"/>
    <cellStyle name="20% - Accent2 2 9" xfId="45" xr:uid="{C7C87341-6988-4100-BEAA-AB53C1826C68}"/>
    <cellStyle name="20% - Accent2 3" xfId="46" xr:uid="{8B674862-5B16-4862-84EC-A0C447B9DE17}"/>
    <cellStyle name="20% - Accent2 4" xfId="47" xr:uid="{754AFB99-E45B-4961-B146-C4FD3E4DCB58}"/>
    <cellStyle name="20% - Accent2 5" xfId="48" xr:uid="{FA3E7308-F0FC-424B-A508-2662F27C0FE8}"/>
    <cellStyle name="20% - Accent2 6" xfId="49" xr:uid="{17E3645E-B7C7-427A-BC87-45AE69782D70}"/>
    <cellStyle name="20% - Accent2 7" xfId="50" xr:uid="{09133EF9-D23A-4A85-8E94-820BBFA2D3A1}"/>
    <cellStyle name="20% - Accent2 8" xfId="51" xr:uid="{7CDEFBD9-FDA6-4C0F-92AA-FDCDEDCB9E75}"/>
    <cellStyle name="20% - Accent3 2 10" xfId="52" xr:uid="{F59AEBD5-31E9-43B5-9E48-DE5A6F83C277}"/>
    <cellStyle name="20% - Accent3 2 11" xfId="53" xr:uid="{4FF8B6D0-2177-4422-9627-359AC6593172}"/>
    <cellStyle name="20% - Accent3 2 12" xfId="54" xr:uid="{DB0CAACC-8B43-409E-8AF9-0336EAB57399}"/>
    <cellStyle name="20% - Accent3 2 13" xfId="55" xr:uid="{DA03541A-CC87-4591-B181-49C9C5D50E05}"/>
    <cellStyle name="20% - Accent3 2 14" xfId="56" xr:uid="{40A3A0D3-F1E3-4A54-8431-582DC4BCA8FF}"/>
    <cellStyle name="20% - Accent3 2 15" xfId="57" xr:uid="{A399EB40-CF6D-40CF-8CC5-F535B6832B03}"/>
    <cellStyle name="20% - Accent3 2 2" xfId="58" xr:uid="{DBE7CCC8-95CE-442F-9BB3-BE8756B0D193}"/>
    <cellStyle name="20% - Accent3 2 3" xfId="59" xr:uid="{5469E2E8-95C8-4851-B8CE-F5DBD3C012D8}"/>
    <cellStyle name="20% - Accent3 2 4" xfId="60" xr:uid="{74589661-5600-4344-8433-24A78C10FF62}"/>
    <cellStyle name="20% - Accent3 2 5" xfId="61" xr:uid="{6CB4C326-22F7-4E39-A4FF-4082BCC5BED9}"/>
    <cellStyle name="20% - Accent3 2 6" xfId="62" xr:uid="{5E81E5AC-9C81-445E-AC81-2FF508BA31A4}"/>
    <cellStyle name="20% - Accent3 2 7" xfId="63" xr:uid="{B889385A-CB5F-4709-8CA1-41186727D9F5}"/>
    <cellStyle name="20% - Accent3 2 8" xfId="64" xr:uid="{AAE83669-39BD-4923-9C96-9AE5C783275C}"/>
    <cellStyle name="20% - Accent3 2 9" xfId="65" xr:uid="{1C1876F7-7859-411A-B34C-BCD89E7523A1}"/>
    <cellStyle name="20% - Accent3 3" xfId="66" xr:uid="{6A606C95-8001-4B97-8AAB-38E4875F9311}"/>
    <cellStyle name="20% - Accent3 4" xfId="67" xr:uid="{BE4C7A5F-6750-43EC-A7B5-D57F08E06236}"/>
    <cellStyle name="20% - Accent3 5" xfId="68" xr:uid="{74E657B3-21BE-4CAD-98BE-BC3E3C377D5A}"/>
    <cellStyle name="20% - Accent3 6" xfId="69" xr:uid="{84CF052C-2AFD-4D18-99CF-0F1EC12EAA2E}"/>
    <cellStyle name="20% - Accent3 7" xfId="70" xr:uid="{8C3C764C-EE3B-49DA-BBB9-4B6A3ECB95A5}"/>
    <cellStyle name="20% - Accent3 8" xfId="71" xr:uid="{5A27F9CE-3921-4A7F-86FF-922AE37A6D2D}"/>
    <cellStyle name="20% - Accent4 2 10" xfId="72" xr:uid="{4B94C286-D101-4E50-BE79-3EC64F030462}"/>
    <cellStyle name="20% - Accent4 2 11" xfId="73" xr:uid="{D707FEA7-097C-46AE-9481-4408DED74404}"/>
    <cellStyle name="20% - Accent4 2 12" xfId="74" xr:uid="{1462EAFC-C6E7-46B2-9CDD-9BA0B63E9057}"/>
    <cellStyle name="20% - Accent4 2 13" xfId="75" xr:uid="{31CE57F1-C410-4A72-8A3C-57C6F9F84F00}"/>
    <cellStyle name="20% - Accent4 2 14" xfId="76" xr:uid="{CA7E3D5C-8D7E-46EB-AC39-61F5E0319829}"/>
    <cellStyle name="20% - Accent4 2 15" xfId="77" xr:uid="{39A9FE60-C04E-4479-95A8-B0880C625CD2}"/>
    <cellStyle name="20% - Accent4 2 2" xfId="78" xr:uid="{F98C21DA-FD70-4269-82FA-0D482329D525}"/>
    <cellStyle name="20% - Accent4 2 3" xfId="79" xr:uid="{CD90E53A-C7B0-4030-8D65-D241C5EC264F}"/>
    <cellStyle name="20% - Accent4 2 4" xfId="80" xr:uid="{ACCC916E-73C0-4AF4-8D43-69E18EC87654}"/>
    <cellStyle name="20% - Accent4 2 5" xfId="81" xr:uid="{9F30A404-D541-4323-A54A-873FEA19870B}"/>
    <cellStyle name="20% - Accent4 2 6" xfId="82" xr:uid="{31BF1612-5FAA-4240-8066-B4284D167CBF}"/>
    <cellStyle name="20% - Accent4 2 7" xfId="83" xr:uid="{D67C1611-99B6-47C3-B9DF-D49E1CAF9BA9}"/>
    <cellStyle name="20% - Accent4 2 8" xfId="84" xr:uid="{1497E671-21A6-4BE3-8C98-F1C45447D0AD}"/>
    <cellStyle name="20% - Accent4 2 9" xfId="85" xr:uid="{F0BE2A1A-9258-4505-9E8D-3F151E20A0AF}"/>
    <cellStyle name="20% - Accent4 3" xfId="86" xr:uid="{6D28CD94-8F23-4054-89EA-724260D25F0A}"/>
    <cellStyle name="20% - Accent4 4" xfId="87" xr:uid="{B6CF0D66-F8C4-4628-9B44-42175E8A9AAD}"/>
    <cellStyle name="20% - Accent4 5" xfId="88" xr:uid="{2B06D513-8E91-4ED4-873C-A707D33B8442}"/>
    <cellStyle name="20% - Accent4 6" xfId="89" xr:uid="{03A20BA3-BF98-4728-9768-D60C9EC9092A}"/>
    <cellStyle name="20% - Accent4 7" xfId="90" xr:uid="{3DE2966C-2EF7-4C82-B3A5-611DC9192BB3}"/>
    <cellStyle name="20% - Accent4 8" xfId="91" xr:uid="{F6F80FB4-14D4-4574-ACBF-5E942341207B}"/>
    <cellStyle name="20% - Accent5 2 10" xfId="92" xr:uid="{6A5E74DA-EB06-42A3-B7A2-9443ECD5742B}"/>
    <cellStyle name="20% - Accent5 2 11" xfId="93" xr:uid="{96714A46-DA24-46E0-AE1F-B5CFBE83A04D}"/>
    <cellStyle name="20% - Accent5 2 12" xfId="94" xr:uid="{FA98FAE3-0356-4BCE-9263-01EEDDB30173}"/>
    <cellStyle name="20% - Accent5 2 13" xfId="95" xr:uid="{5010B1BA-0B3E-41EF-91D2-99C13A58053E}"/>
    <cellStyle name="20% - Accent5 2 14" xfId="96" xr:uid="{6AB7DC71-0994-4FA7-994E-62B539C120CB}"/>
    <cellStyle name="20% - Accent5 2 15" xfId="97" xr:uid="{39DF814D-8236-4468-9154-D55D0673BC95}"/>
    <cellStyle name="20% - Accent5 2 2" xfId="98" xr:uid="{AE53F0FE-3657-41F4-9E46-394EFEAAB530}"/>
    <cellStyle name="20% - Accent5 2 3" xfId="99" xr:uid="{EF465933-6E93-4074-89CF-D19BA6FD3396}"/>
    <cellStyle name="20% - Accent5 2 4" xfId="100" xr:uid="{F8938DE2-6790-4634-B2DF-CB8151A5838C}"/>
    <cellStyle name="20% - Accent5 2 5" xfId="101" xr:uid="{B836847F-16EC-4119-896C-B0A5E2677032}"/>
    <cellStyle name="20% - Accent5 2 6" xfId="102" xr:uid="{45432BFC-BAE8-45AF-A607-D1350BACEA4E}"/>
    <cellStyle name="20% - Accent5 2 7" xfId="103" xr:uid="{7DA7747B-58F0-4059-82D2-7C170DB5EE32}"/>
    <cellStyle name="20% - Accent5 2 8" xfId="104" xr:uid="{969A430E-A630-4FF7-AC05-E097F2D3A856}"/>
    <cellStyle name="20% - Accent5 2 9" xfId="105" xr:uid="{61153A5F-956D-4E54-A5DD-CB2074DE7D9F}"/>
    <cellStyle name="20% - Accent5 3" xfId="106" xr:uid="{5FFB0300-FE4F-4D61-ACB1-2CC4A5D27B49}"/>
    <cellStyle name="20% - Accent5 4" xfId="107" xr:uid="{D1A3CF2B-F409-43D5-AF15-899C719B40DD}"/>
    <cellStyle name="20% - Accent5 5" xfId="108" xr:uid="{68863A03-9739-47AF-8109-2F3468AD363D}"/>
    <cellStyle name="20% - Accent5 6" xfId="109" xr:uid="{72F8785E-7E8D-4279-A43E-6E327FBE56B0}"/>
    <cellStyle name="20% - Accent5 7" xfId="110" xr:uid="{340FEBAC-C7EB-42E9-83B2-0ECBB0664249}"/>
    <cellStyle name="20% - Accent5 8" xfId="111" xr:uid="{4E73D7AF-05D6-49FD-AB27-FBA0A4CC16AE}"/>
    <cellStyle name="20% - Accent6 2 10" xfId="112" xr:uid="{022E43FD-BC45-46D7-8DC8-19A1420124C4}"/>
    <cellStyle name="20% - Accent6 2 11" xfId="113" xr:uid="{FF7EE5B7-75A5-41E8-9A89-A7FCC5AF368B}"/>
    <cellStyle name="20% - Accent6 2 12" xfId="114" xr:uid="{6A06F3D2-E286-4A09-A9C3-B8B2B6ADD759}"/>
    <cellStyle name="20% - Accent6 2 13" xfId="115" xr:uid="{939E4CB4-5E73-45EA-AFFC-3191CACFCC5E}"/>
    <cellStyle name="20% - Accent6 2 14" xfId="116" xr:uid="{4AB2D10C-5E98-4FC2-8694-F45E4CDC98F9}"/>
    <cellStyle name="20% - Accent6 2 15" xfId="117" xr:uid="{4973EA5A-48BA-4DD2-A027-2D83DC868025}"/>
    <cellStyle name="20% - Accent6 2 2" xfId="118" xr:uid="{FA539282-C22F-4123-9FDD-A5489114B538}"/>
    <cellStyle name="20% - Accent6 2 3" xfId="119" xr:uid="{EA43DA02-684D-4A32-9CD7-72E1C5C869D7}"/>
    <cellStyle name="20% - Accent6 2 4" xfId="120" xr:uid="{75FBCC3E-938C-4FD3-A58D-4E51CF4555B4}"/>
    <cellStyle name="20% - Accent6 2 5" xfId="121" xr:uid="{F00B53EC-12E2-4440-84D4-87B49B2B93D7}"/>
    <cellStyle name="20% - Accent6 2 6" xfId="122" xr:uid="{91025835-2FE2-43AD-ADF1-6A9FE002D0B5}"/>
    <cellStyle name="20% - Accent6 2 7" xfId="123" xr:uid="{E65CFC58-0882-48CA-A3DA-FAE8192B30CA}"/>
    <cellStyle name="20% - Accent6 2 8" xfId="124" xr:uid="{C603D9E2-9B6C-4E67-9F25-E7D8BA35DB77}"/>
    <cellStyle name="20% - Accent6 2 9" xfId="125" xr:uid="{9F5A4A57-1325-4463-B006-98E7EFED4CAA}"/>
    <cellStyle name="20% - Accent6 3" xfId="126" xr:uid="{9168B2AB-FEA1-4873-BE88-6ABE4A109154}"/>
    <cellStyle name="20% - Accent6 4" xfId="127" xr:uid="{2F3F6EEF-6D1E-416E-B96D-2C4359D094BC}"/>
    <cellStyle name="20% - Accent6 5" xfId="128" xr:uid="{0CCD6809-12C7-4F76-825F-7252B5E78412}"/>
    <cellStyle name="20% - Accent6 6" xfId="129" xr:uid="{25B6AB9F-B611-4BF2-8724-0F99782C5DD6}"/>
    <cellStyle name="20% - Accent6 7" xfId="130" xr:uid="{11A4B62C-CCEE-468A-9C48-4443B712F430}"/>
    <cellStyle name="20% - Accent6 8" xfId="131" xr:uid="{0A008C57-19A4-4925-8D08-278097FCCBEF}"/>
    <cellStyle name="40% - Accent1 2 10" xfId="132" xr:uid="{878A85FD-B094-444F-A277-2AAB322A8A9C}"/>
    <cellStyle name="40% - Accent1 2 11" xfId="133" xr:uid="{D7557DC1-7B3C-4CE2-BA71-B6C4793814E6}"/>
    <cellStyle name="40% - Accent1 2 12" xfId="134" xr:uid="{AB70A20A-3450-4A36-A8AE-FC4B48C64D03}"/>
    <cellStyle name="40% - Accent1 2 13" xfId="135" xr:uid="{DCCF4626-3D26-4CDD-B139-5DFD1CC29D2D}"/>
    <cellStyle name="40% - Accent1 2 14" xfId="136" xr:uid="{C5CF2FBC-8CD3-41AF-8270-E4BE69EE5D73}"/>
    <cellStyle name="40% - Accent1 2 15" xfId="137" xr:uid="{EE17EE24-49FC-43C8-A75C-FCB4DDE038D4}"/>
    <cellStyle name="40% - Accent1 2 2" xfId="138" xr:uid="{D45538E0-558F-47DF-AB5B-3D8EC364DB76}"/>
    <cellStyle name="40% - Accent1 2 3" xfId="139" xr:uid="{E9A1FA82-BCB2-400B-8BB1-BC9ECF79C467}"/>
    <cellStyle name="40% - Accent1 2 4" xfId="140" xr:uid="{7C6D7002-4C0B-461D-BDFF-0FD8C7ECAF6C}"/>
    <cellStyle name="40% - Accent1 2 5" xfId="141" xr:uid="{8FDCC1CC-629E-4A2D-ADB7-F0E87B257A57}"/>
    <cellStyle name="40% - Accent1 2 6" xfId="142" xr:uid="{09487B2C-EA63-4733-B7D3-FC918C76A77E}"/>
    <cellStyle name="40% - Accent1 2 7" xfId="143" xr:uid="{038B2B2E-6586-447C-822C-F2B13322461E}"/>
    <cellStyle name="40% - Accent1 2 8" xfId="144" xr:uid="{4A2F8857-959D-49F9-A428-68EAA9E50D89}"/>
    <cellStyle name="40% - Accent1 2 9" xfId="145" xr:uid="{39DC5680-1065-4429-BD39-DEAA70A5E0D9}"/>
    <cellStyle name="40% - Accent1 3" xfId="146" xr:uid="{6FA5BC52-1A67-4A56-B3A1-91A32DAAAAA6}"/>
    <cellStyle name="40% - Accent1 4" xfId="147" xr:uid="{BD1BB105-A8EA-4AC6-83CD-1310CD984872}"/>
    <cellStyle name="40% - Accent1 5" xfId="148" xr:uid="{7C634409-845B-411A-AC17-007B3E8E75BE}"/>
    <cellStyle name="40% - Accent1 6" xfId="149" xr:uid="{5FD085A5-4914-4E5D-B7CE-8CD5FDF1B264}"/>
    <cellStyle name="40% - Accent1 7" xfId="150" xr:uid="{3F2F9084-03C6-4329-BF0C-300E068C156F}"/>
    <cellStyle name="40% - Accent1 8" xfId="151" xr:uid="{8883BC38-B345-486B-AC80-1B23EDF72F08}"/>
    <cellStyle name="40% - Accent2 2 10" xfId="152" xr:uid="{7316F8BA-9BA1-41B7-A4EC-B92690B3ECA8}"/>
    <cellStyle name="40% - Accent2 2 11" xfId="153" xr:uid="{4639C741-421E-421F-B41E-7EF1BA230EBC}"/>
    <cellStyle name="40% - Accent2 2 12" xfId="154" xr:uid="{A1029A8A-BB07-4A1A-A78A-201EA4F9453C}"/>
    <cellStyle name="40% - Accent2 2 13" xfId="155" xr:uid="{CA261868-8498-48B6-A80B-B24740B12CE6}"/>
    <cellStyle name="40% - Accent2 2 14" xfId="156" xr:uid="{AC8D7B23-450E-453D-812C-D9D51F619EEA}"/>
    <cellStyle name="40% - Accent2 2 15" xfId="157" xr:uid="{BB0124EC-ADC0-4425-A21D-2E48381A6695}"/>
    <cellStyle name="40% - Accent2 2 2" xfId="158" xr:uid="{9441A225-4497-4A7C-B301-1BC31F8C4857}"/>
    <cellStyle name="40% - Accent2 2 3" xfId="159" xr:uid="{A9CDE86D-10B1-4A80-80F6-80AAC1718B20}"/>
    <cellStyle name="40% - Accent2 2 4" xfId="160" xr:uid="{D19CC6DD-9922-4B57-AA87-A67DE16EF5BE}"/>
    <cellStyle name="40% - Accent2 2 5" xfId="161" xr:uid="{24E744E5-925F-4558-A3B0-222DD089EEA7}"/>
    <cellStyle name="40% - Accent2 2 6" xfId="162" xr:uid="{0D4670D8-D8D0-4811-AD24-48A7EB50E0BB}"/>
    <cellStyle name="40% - Accent2 2 7" xfId="163" xr:uid="{1EC00980-BAAA-4A49-96BD-5BA53EDA4993}"/>
    <cellStyle name="40% - Accent2 2 8" xfId="164" xr:uid="{6EA0D3A9-F567-46EC-B7DA-9EE77EB20960}"/>
    <cellStyle name="40% - Accent2 2 9" xfId="165" xr:uid="{7790A0A0-8223-4BF2-BEFA-8335279EDC13}"/>
    <cellStyle name="40% - Accent2 3" xfId="166" xr:uid="{775157B2-0798-44F0-AB32-B563E543A06B}"/>
    <cellStyle name="40% - Accent2 4" xfId="167" xr:uid="{9662D830-D0FC-47DC-8E63-F14FB1462944}"/>
    <cellStyle name="40% - Accent2 5" xfId="168" xr:uid="{E96E89F2-E3A0-48A3-9FEE-C2DAB29C2CC4}"/>
    <cellStyle name="40% - Accent2 6" xfId="169" xr:uid="{89DA9D85-6395-48C4-AFDD-DE05FB46CE21}"/>
    <cellStyle name="40% - Accent2 7" xfId="170" xr:uid="{3B06FA79-55CB-4EAA-83D5-B04002844F2C}"/>
    <cellStyle name="40% - Accent2 8" xfId="171" xr:uid="{14E1C58D-A991-49EE-AF47-2D7B11F68CD8}"/>
    <cellStyle name="40% - Accent3 2 10" xfId="172" xr:uid="{7B3CFB57-C368-41A1-8571-0DD47FCD0809}"/>
    <cellStyle name="40% - Accent3 2 11" xfId="173" xr:uid="{5774B66C-47F9-4366-A31E-9B711CDBB242}"/>
    <cellStyle name="40% - Accent3 2 12" xfId="174" xr:uid="{8B92DF82-2C38-46B2-8B17-B79F5E31DB96}"/>
    <cellStyle name="40% - Accent3 2 13" xfId="175" xr:uid="{6A6DF1EE-7F5B-423F-9A50-1CF2854E6D40}"/>
    <cellStyle name="40% - Accent3 2 14" xfId="176" xr:uid="{94BCC843-631C-4084-A733-3C3BF67A609C}"/>
    <cellStyle name="40% - Accent3 2 15" xfId="177" xr:uid="{BA1F5C26-E970-4264-92DA-D067B69E5A83}"/>
    <cellStyle name="40% - Accent3 2 2" xfId="178" xr:uid="{23AA6895-7B0E-4297-AA1B-0F03AAAE6C5D}"/>
    <cellStyle name="40% - Accent3 2 3" xfId="179" xr:uid="{AB5CD5EE-C4A0-4EE5-9FE1-12A5B353A357}"/>
    <cellStyle name="40% - Accent3 2 4" xfId="180" xr:uid="{235683D3-5B8D-4F2C-BE6F-7581518F392B}"/>
    <cellStyle name="40% - Accent3 2 5" xfId="181" xr:uid="{068C7CEF-D598-47A2-838B-BE717454B998}"/>
    <cellStyle name="40% - Accent3 2 6" xfId="182" xr:uid="{E8C3887F-DDE0-402F-A589-F9002CCF964C}"/>
    <cellStyle name="40% - Accent3 2 7" xfId="183" xr:uid="{0ACD203B-02C7-4D95-A4AF-E448B14EFE8A}"/>
    <cellStyle name="40% - Accent3 2 8" xfId="184" xr:uid="{20E8431B-4573-4EF3-97DD-EAC42D890D77}"/>
    <cellStyle name="40% - Accent3 2 9" xfId="185" xr:uid="{8CBF8E16-6CAC-4000-BEBF-E946E2F46963}"/>
    <cellStyle name="40% - Accent3 3" xfId="186" xr:uid="{B3545AA0-16A7-4668-B692-692FFD4C8365}"/>
    <cellStyle name="40% - Accent3 4" xfId="187" xr:uid="{448B9578-982F-444A-A057-69DAB9C8810F}"/>
    <cellStyle name="40% - Accent3 5" xfId="188" xr:uid="{61B6DA60-7EB6-4774-AD1C-862BC8535667}"/>
    <cellStyle name="40% - Accent3 6" xfId="189" xr:uid="{1E3E4B5C-4234-400C-90B0-576AA189E4E3}"/>
    <cellStyle name="40% - Accent3 7" xfId="190" xr:uid="{26D69B17-502D-4CEF-B47A-493B355BDFF2}"/>
    <cellStyle name="40% - Accent3 8" xfId="191" xr:uid="{8E7E2F06-48EB-424D-82FB-2D5C97A622CC}"/>
    <cellStyle name="40% - Accent4 2 10" xfId="192" xr:uid="{5C59254A-852A-45B7-970E-C520ADD4DE2B}"/>
    <cellStyle name="40% - Accent4 2 11" xfId="193" xr:uid="{F17EE6BF-C1CA-443F-8167-D3A3F82CBF33}"/>
    <cellStyle name="40% - Accent4 2 12" xfId="194" xr:uid="{81472142-FDA9-4C2F-BEEA-D4002D63FF45}"/>
    <cellStyle name="40% - Accent4 2 13" xfId="195" xr:uid="{9CC508C2-7349-4874-9528-58F2FC5352DF}"/>
    <cellStyle name="40% - Accent4 2 14" xfId="196" xr:uid="{073DAB3F-0432-4C1D-A4BE-568A24CA0BEA}"/>
    <cellStyle name="40% - Accent4 2 15" xfId="197" xr:uid="{9F8CDA97-8DAD-42B2-BDC4-51EFDEF84DF2}"/>
    <cellStyle name="40% - Accent4 2 2" xfId="198" xr:uid="{457C3B97-2E91-4DED-83A7-FF07ED0F68C8}"/>
    <cellStyle name="40% - Accent4 2 3" xfId="199" xr:uid="{A03F9CF4-5A1F-41F2-9B28-2504E45231D0}"/>
    <cellStyle name="40% - Accent4 2 4" xfId="200" xr:uid="{9200E252-B3AB-4A9A-9056-E4466C55D0DF}"/>
    <cellStyle name="40% - Accent4 2 5" xfId="201" xr:uid="{CB527071-214C-40EC-B13D-315940753437}"/>
    <cellStyle name="40% - Accent4 2 6" xfId="202" xr:uid="{8B3884D3-5745-4063-BDD0-8E9A90858FBA}"/>
    <cellStyle name="40% - Accent4 2 7" xfId="203" xr:uid="{2005DF91-D8CD-4AFF-83C8-BCAF7C22EBA4}"/>
    <cellStyle name="40% - Accent4 2 8" xfId="204" xr:uid="{9ACD6606-BF27-4718-8FA8-5B629445CF53}"/>
    <cellStyle name="40% - Accent4 2 9" xfId="205" xr:uid="{5239D3DF-774F-4BBE-96EE-7798D369962F}"/>
    <cellStyle name="40% - Accent4 3" xfId="206" xr:uid="{937FAF64-834B-4FCA-AE14-48C2ED6ED127}"/>
    <cellStyle name="40% - Accent4 4" xfId="207" xr:uid="{1E550C0A-5FDD-499D-9000-C48D446E452B}"/>
    <cellStyle name="40% - Accent4 5" xfId="208" xr:uid="{F0EB734C-09BD-4CA0-BE16-07BBD54B39BC}"/>
    <cellStyle name="40% - Accent4 6" xfId="209" xr:uid="{95A768B6-14E9-4F03-B989-7166DB24BA6C}"/>
    <cellStyle name="40% - Accent4 7" xfId="210" xr:uid="{20D51A29-B19A-4672-92B2-32F843F38B29}"/>
    <cellStyle name="40% - Accent4 8" xfId="211" xr:uid="{14005145-CEEE-4090-9C4A-669214F72574}"/>
    <cellStyle name="40% - Accent5 2 10" xfId="212" xr:uid="{8C449EAE-127A-41CD-9E26-D284425261F0}"/>
    <cellStyle name="40% - Accent5 2 11" xfId="213" xr:uid="{900B0F76-85A7-4560-9FCB-2C11AAB3F6FB}"/>
    <cellStyle name="40% - Accent5 2 12" xfId="214" xr:uid="{D2D6F94E-F4D0-415B-9ED3-B9C909E7C6E5}"/>
    <cellStyle name="40% - Accent5 2 13" xfId="215" xr:uid="{56F06591-AB30-44C8-80A8-3B4BA2289167}"/>
    <cellStyle name="40% - Accent5 2 14" xfId="216" xr:uid="{5280E9DB-522E-40FC-84A9-10A305F7F125}"/>
    <cellStyle name="40% - Accent5 2 15" xfId="217" xr:uid="{87EF264E-CD7B-40DD-9A3C-A4092ADF5815}"/>
    <cellStyle name="40% - Accent5 2 2" xfId="218" xr:uid="{0DAEB311-6036-4790-A284-40738D236D35}"/>
    <cellStyle name="40% - Accent5 2 3" xfId="219" xr:uid="{82DD6E20-3105-4F7D-A2C7-933F7CA55692}"/>
    <cellStyle name="40% - Accent5 2 4" xfId="220" xr:uid="{B2874DC8-1642-43B5-A1B0-F6634228D7B1}"/>
    <cellStyle name="40% - Accent5 2 5" xfId="221" xr:uid="{E28EB17B-17BE-4481-BA37-0D32747A28B7}"/>
    <cellStyle name="40% - Accent5 2 6" xfId="222" xr:uid="{CA87BF44-B1C8-415A-B069-37E1C7FCE1DA}"/>
    <cellStyle name="40% - Accent5 2 7" xfId="223" xr:uid="{AEC4E7D3-9EFF-49EE-873E-D70A9172660E}"/>
    <cellStyle name="40% - Accent5 2 8" xfId="224" xr:uid="{BFD80271-CC2B-4D42-829F-B779AD951EC6}"/>
    <cellStyle name="40% - Accent5 2 9" xfId="225" xr:uid="{4D095404-F1F9-4C1F-BCD9-334D812EBEC4}"/>
    <cellStyle name="40% - Accent5 3" xfId="226" xr:uid="{11205103-2516-4226-954C-D4863D554E3A}"/>
    <cellStyle name="40% - Accent5 4" xfId="227" xr:uid="{D6464913-8D84-46F6-A945-D44DA1247C16}"/>
    <cellStyle name="40% - Accent5 5" xfId="228" xr:uid="{1695994D-FAA4-4CE1-99B3-1836211055F4}"/>
    <cellStyle name="40% - Accent5 6" xfId="229" xr:uid="{C700E533-33C0-4977-BEFB-9C8D37F3A34B}"/>
    <cellStyle name="40% - Accent5 7" xfId="230" xr:uid="{EB583EF0-7E79-4769-A129-439A1A58D39E}"/>
    <cellStyle name="40% - Accent5 8" xfId="231" xr:uid="{096BB20E-A54C-4373-8E37-3F21A740F237}"/>
    <cellStyle name="40% - Accent6 2 10" xfId="232" xr:uid="{5AC4F4EF-D038-4310-8270-D187D658E533}"/>
    <cellStyle name="40% - Accent6 2 11" xfId="233" xr:uid="{9D80886E-8FCF-464D-8D0F-812C1E96B7A0}"/>
    <cellStyle name="40% - Accent6 2 12" xfId="234" xr:uid="{5E45DB5D-C013-4B28-9917-AF14CFC0C366}"/>
    <cellStyle name="40% - Accent6 2 13" xfId="235" xr:uid="{D09E0034-634B-48FC-B6D7-6CE3BB14DF33}"/>
    <cellStyle name="40% - Accent6 2 14" xfId="236" xr:uid="{A8F48E43-8701-47C5-9DF9-E5CFB622505A}"/>
    <cellStyle name="40% - Accent6 2 15" xfId="237" xr:uid="{3DE73A49-F13D-49F0-996B-6656780CB17B}"/>
    <cellStyle name="40% - Accent6 2 2" xfId="238" xr:uid="{2E15ABEE-41F6-444C-9FCD-625EA481F7E5}"/>
    <cellStyle name="40% - Accent6 2 3" xfId="239" xr:uid="{AF547F18-8536-4D3B-BEB2-452BCDD4AE34}"/>
    <cellStyle name="40% - Accent6 2 4" xfId="240" xr:uid="{E5BAFF00-9D9C-4307-ABF9-DBB39591A9EC}"/>
    <cellStyle name="40% - Accent6 2 5" xfId="241" xr:uid="{C5826A52-E59C-46B5-93C3-7DE7A8F7513A}"/>
    <cellStyle name="40% - Accent6 2 6" xfId="242" xr:uid="{167A678C-DF0C-4C40-9751-3A502A122BED}"/>
    <cellStyle name="40% - Accent6 2 7" xfId="243" xr:uid="{7CB93C9D-4DB2-497A-84E2-7955B8E89E9A}"/>
    <cellStyle name="40% - Accent6 2 8" xfId="244" xr:uid="{725B4A0E-7855-4206-8484-AC9E720E7E8F}"/>
    <cellStyle name="40% - Accent6 2 9" xfId="245" xr:uid="{AFFDE03F-FDAE-44A7-BB6F-185B11D949CB}"/>
    <cellStyle name="40% - Accent6 3" xfId="246" xr:uid="{8A0A282D-A28F-44B7-879C-B342232D3B64}"/>
    <cellStyle name="40% - Accent6 4" xfId="247" xr:uid="{97A41265-3214-4F41-91F5-D93A4F1FE85F}"/>
    <cellStyle name="40% - Accent6 5" xfId="248" xr:uid="{79EA2C2A-83EB-4968-A51C-6FBF0C6418AE}"/>
    <cellStyle name="40% - Accent6 6" xfId="249" xr:uid="{CA50600A-ECE9-4F7C-9848-C1188BD33BC0}"/>
    <cellStyle name="40% - Accent6 7" xfId="250" xr:uid="{96BF6A40-6925-45A0-A6C6-C3C183AE189C}"/>
    <cellStyle name="40% - Accent6 8" xfId="251" xr:uid="{85B41771-FA19-4BE0-B5DE-661CC38F22AD}"/>
    <cellStyle name="60% - Accent1 2 10" xfId="252" xr:uid="{6A0B5C8B-84F0-49EF-8CB1-CC10C3F63834}"/>
    <cellStyle name="60% - Accent1 2 2" xfId="253" xr:uid="{B4F7BDF5-92F4-450B-B839-E2E21A42B5E0}"/>
    <cellStyle name="60% - Accent1 2 3" xfId="254" xr:uid="{EE181DFD-C6F7-46DC-B883-CC65C97D84D1}"/>
    <cellStyle name="60% - Accent1 2 4" xfId="255" xr:uid="{4496ADF3-A8A1-487D-A8CF-2A34DC4FE6AB}"/>
    <cellStyle name="60% - Accent1 2 5" xfId="256" xr:uid="{5E381B30-CD96-4201-8E52-F62EE26E82CF}"/>
    <cellStyle name="60% - Accent1 2 6" xfId="257" xr:uid="{2A0943D6-FA80-413E-9CC8-17260600B16D}"/>
    <cellStyle name="60% - Accent1 2 7" xfId="258" xr:uid="{B540FBD4-824B-477C-AE05-9891773018CD}"/>
    <cellStyle name="60% - Accent1 2 8" xfId="259" xr:uid="{6F37C6FB-43A1-4F0E-B79B-7FB266DCF21F}"/>
    <cellStyle name="60% - Accent1 2 9" xfId="260" xr:uid="{0C28EF88-25CE-4B92-B245-6927DDA53C5D}"/>
    <cellStyle name="60% - Accent1 3" xfId="261" xr:uid="{3D7439DA-3A5F-4977-AA49-E24268EDDEAE}"/>
    <cellStyle name="60% - Accent2 2 10" xfId="262" xr:uid="{CEAC7027-D2BC-4C8E-839F-0A366DBDBC9C}"/>
    <cellStyle name="60% - Accent2 2 2" xfId="263" xr:uid="{B6214A94-B8F6-45F7-A3A4-E5D5F8AF92E0}"/>
    <cellStyle name="60% - Accent2 2 3" xfId="264" xr:uid="{47117E84-C160-42CE-A30E-7072F4C86B74}"/>
    <cellStyle name="60% - Accent2 2 4" xfId="265" xr:uid="{6EEDC0AC-3677-445F-958A-7C0B041ED83D}"/>
    <cellStyle name="60% - Accent2 2 5" xfId="266" xr:uid="{20569999-728E-4B95-A147-5DD334FF7E88}"/>
    <cellStyle name="60% - Accent2 2 6" xfId="267" xr:uid="{DB0C82D6-5656-4523-9E8E-6DDE97428946}"/>
    <cellStyle name="60% - Accent2 2 7" xfId="268" xr:uid="{2ACA0E27-768F-40FC-946B-CB38A24C33A6}"/>
    <cellStyle name="60% - Accent2 2 8" xfId="269" xr:uid="{C42CA33D-2E94-4D87-8D22-7B81EB1AB683}"/>
    <cellStyle name="60% - Accent2 2 9" xfId="270" xr:uid="{C5A11516-91CA-4FF5-96CF-6C3BA1AA2705}"/>
    <cellStyle name="60% - Accent2 3" xfId="271" xr:uid="{E1DFD508-C8FB-4186-A503-CE2727C156A9}"/>
    <cellStyle name="60% - Accent3 2 10" xfId="272" xr:uid="{B01CCB83-016E-42D5-9A3D-EDCCD5F43656}"/>
    <cellStyle name="60% - Accent3 2 2" xfId="273" xr:uid="{0CD23DFF-2519-49BB-9293-EA1395190644}"/>
    <cellStyle name="60% - Accent3 2 3" xfId="274" xr:uid="{9A05FF3E-6821-41D3-AE78-BB5508F47BBD}"/>
    <cellStyle name="60% - Accent3 2 4" xfId="275" xr:uid="{011ABCE6-888A-4420-A726-7CC686972178}"/>
    <cellStyle name="60% - Accent3 2 5" xfId="276" xr:uid="{8A786CCD-DC9B-42D2-9FF9-DDEC695CFFC1}"/>
    <cellStyle name="60% - Accent3 2 6" xfId="277" xr:uid="{12C8EFA8-1CE6-4484-8B9F-FA1E0A06EA2E}"/>
    <cellStyle name="60% - Accent3 2 7" xfId="278" xr:uid="{1DE849D9-8963-4311-8942-1BFC51D95D28}"/>
    <cellStyle name="60% - Accent3 2 8" xfId="279" xr:uid="{B30748BE-276C-45AB-A141-62AC32633E99}"/>
    <cellStyle name="60% - Accent3 2 9" xfId="280" xr:uid="{49F7CCE3-21E0-4D63-A0F6-ADE47D9AE2F6}"/>
    <cellStyle name="60% - Accent3 3" xfId="281" xr:uid="{E3575540-B795-4562-94E9-FE9D42344F25}"/>
    <cellStyle name="60% - Accent4 2 10" xfId="282" xr:uid="{A0E37DDD-7760-48B5-BC15-F9AAEAE936FA}"/>
    <cellStyle name="60% - Accent4 2 2" xfId="283" xr:uid="{CAC6366B-F221-4C33-8973-FE5282B4BE86}"/>
    <cellStyle name="60% - Accent4 2 3" xfId="284" xr:uid="{0C38B907-73E0-444E-9B5E-A9DD8E5CC921}"/>
    <cellStyle name="60% - Accent4 2 4" xfId="285" xr:uid="{B33B74F3-35B8-4860-BD42-FB8B57371243}"/>
    <cellStyle name="60% - Accent4 2 5" xfId="286" xr:uid="{686D38B8-4C13-43C7-8E95-C218C4638D25}"/>
    <cellStyle name="60% - Accent4 2 6" xfId="287" xr:uid="{82DAF850-72B0-4AD1-9C01-0609E5FA8D76}"/>
    <cellStyle name="60% - Accent4 2 7" xfId="288" xr:uid="{1478FCAA-DB73-4E53-BDA8-DC50631EC314}"/>
    <cellStyle name="60% - Accent4 2 8" xfId="289" xr:uid="{2274FF34-A37B-4B47-AB06-D9081CEB1C7D}"/>
    <cellStyle name="60% - Accent4 2 9" xfId="290" xr:uid="{61AE0EC2-EB53-494A-99C4-4F0C07178240}"/>
    <cellStyle name="60% - Accent4 3" xfId="291" xr:uid="{4E1A68F2-6A32-4FEB-9874-D9FEF27546AE}"/>
    <cellStyle name="60% - Accent5 2 10" xfId="292" xr:uid="{05443860-3C0D-4067-99E1-43CA9F4CD309}"/>
    <cellStyle name="60% - Accent5 2 2" xfId="293" xr:uid="{C5E1D108-DE6B-4C0A-9680-040319B1B8B3}"/>
    <cellStyle name="60% - Accent5 2 3" xfId="294" xr:uid="{6E59ACFC-CF5E-499B-9933-EAE6DBA3C429}"/>
    <cellStyle name="60% - Accent5 2 4" xfId="295" xr:uid="{C745229D-43CF-4114-9161-647DC2DBEA74}"/>
    <cellStyle name="60% - Accent5 2 5" xfId="296" xr:uid="{3EDF53B4-9F5D-429E-B22C-421412FF64C1}"/>
    <cellStyle name="60% - Accent5 2 6" xfId="297" xr:uid="{5595BED2-EE23-4AF8-96CD-0873DACEB514}"/>
    <cellStyle name="60% - Accent5 2 7" xfId="298" xr:uid="{ED57D341-DF3D-4214-A199-2B9EC1F00ABE}"/>
    <cellStyle name="60% - Accent5 2 8" xfId="299" xr:uid="{E39CB573-9DB4-4585-9A91-D1F174D0B9C9}"/>
    <cellStyle name="60% - Accent5 2 9" xfId="300" xr:uid="{BA7D04F3-B0AA-4257-8A76-DFCABCAF7A38}"/>
    <cellStyle name="60% - Accent5 3" xfId="301" xr:uid="{43DCADB0-21F5-4D30-B2EF-9556C386888A}"/>
    <cellStyle name="60% - Accent6 2 10" xfId="302" xr:uid="{B254F6BB-0CB3-4A24-8B47-A4ADBD525A49}"/>
    <cellStyle name="60% - Accent6 2 2" xfId="303" xr:uid="{75E5DFB2-05F5-4635-B3D1-E733CA9E679F}"/>
    <cellStyle name="60% - Accent6 2 3" xfId="304" xr:uid="{6AC921BB-3715-4A5E-8F74-1D021FD6C894}"/>
    <cellStyle name="60% - Accent6 2 4" xfId="305" xr:uid="{8430374C-F749-4CD7-9C3C-39D5D65D7215}"/>
    <cellStyle name="60% - Accent6 2 5" xfId="306" xr:uid="{DB8C879E-0883-400D-9842-DFE9AD80E3C8}"/>
    <cellStyle name="60% - Accent6 2 6" xfId="307" xr:uid="{2CCC031D-B9D2-4714-BE62-A3FF90DA74A3}"/>
    <cellStyle name="60% - Accent6 2 7" xfId="308" xr:uid="{5F025ED1-46B5-4DB5-8FF3-5A698B434508}"/>
    <cellStyle name="60% - Accent6 2 8" xfId="309" xr:uid="{7C30EC09-D227-4721-BF36-905D5C001E78}"/>
    <cellStyle name="60% - Accent6 2 9" xfId="310" xr:uid="{AC239136-AF35-4197-8923-F2BED4A48D06}"/>
    <cellStyle name="60% - Accent6 3" xfId="311" xr:uid="{69FBF75D-DA47-4C46-B178-70304E25BF31}"/>
    <cellStyle name="Accent1 2 10" xfId="312" xr:uid="{1B329D39-F591-4C76-982A-E942797AEA6F}"/>
    <cellStyle name="Accent1 2 2" xfId="313" xr:uid="{AC872FD5-F13E-4D87-9302-270E56AB3D89}"/>
    <cellStyle name="Accent1 2 3" xfId="314" xr:uid="{DFF5CD5E-00BC-4038-9A86-218D7F4DCA9F}"/>
    <cellStyle name="Accent1 2 4" xfId="315" xr:uid="{B96A12FE-3816-429B-9076-9A4E32123A5E}"/>
    <cellStyle name="Accent1 2 5" xfId="316" xr:uid="{7A0D556A-14FB-473E-A307-546B25FFA5EA}"/>
    <cellStyle name="Accent1 2 6" xfId="317" xr:uid="{FC5712E8-B89D-42A1-A646-54899BA90C27}"/>
    <cellStyle name="Accent1 2 7" xfId="318" xr:uid="{DC8F16ED-B989-457E-A1EE-AD0D12578F99}"/>
    <cellStyle name="Accent1 2 8" xfId="319" xr:uid="{C9D9445F-F94A-4AE6-8BE7-CA04459B3E4B}"/>
    <cellStyle name="Accent1 2 9" xfId="320" xr:uid="{5D6D1F8B-2765-40AF-9126-6258BD172825}"/>
    <cellStyle name="Accent1 3" xfId="321" xr:uid="{94192B15-4BAD-4039-A874-873D287941F8}"/>
    <cellStyle name="Accent2 2 10" xfId="322" xr:uid="{0492113A-1AD2-44A7-AC06-CADDA562F7D9}"/>
    <cellStyle name="Accent2 2 2" xfId="323" xr:uid="{2999789F-A606-4469-BA00-A310DF7A2912}"/>
    <cellStyle name="Accent2 2 3" xfId="324" xr:uid="{03D8A331-12F9-477C-8506-2239A5D66AB1}"/>
    <cellStyle name="Accent2 2 4" xfId="325" xr:uid="{A0BA6945-D863-4992-9AD3-FCB68BAEABDA}"/>
    <cellStyle name="Accent2 2 5" xfId="326" xr:uid="{A25B1D2B-6298-4D30-B9C8-EC9064B43E09}"/>
    <cellStyle name="Accent2 2 6" xfId="327" xr:uid="{74EF9A80-CCA5-41EF-9DAC-8A1676D2C9E7}"/>
    <cellStyle name="Accent2 2 7" xfId="328" xr:uid="{93EF9F8F-6F94-4B38-8ED3-D389998BA23A}"/>
    <cellStyle name="Accent2 2 8" xfId="329" xr:uid="{010A59BA-F58D-4EEB-83A4-13AC64EE014C}"/>
    <cellStyle name="Accent2 2 9" xfId="330" xr:uid="{F8F8AA56-3851-4159-B084-A94E41C46C76}"/>
    <cellStyle name="Accent2 3" xfId="331" xr:uid="{94895652-2995-4CF1-9AD7-392F5DB06B8A}"/>
    <cellStyle name="Accent3 2 10" xfId="332" xr:uid="{5E7C9739-DB6A-430A-833D-B0DD13391A86}"/>
    <cellStyle name="Accent3 2 2" xfId="333" xr:uid="{A9FE8A3B-3665-4DCA-B5E2-CB1AF4886B8A}"/>
    <cellStyle name="Accent3 2 3" xfId="334" xr:uid="{007B36DD-2F02-4D1D-A35C-1753E20A8C2A}"/>
    <cellStyle name="Accent3 2 4" xfId="335" xr:uid="{D7D43489-561F-4AFF-88B8-F1C0EDE392B0}"/>
    <cellStyle name="Accent3 2 5" xfId="336" xr:uid="{685978CE-9828-4605-90E8-60F089AFC6E0}"/>
    <cellStyle name="Accent3 2 6" xfId="337" xr:uid="{211F963C-CC71-4424-9CF5-87E0C055F45F}"/>
    <cellStyle name="Accent3 2 7" xfId="338" xr:uid="{95D8C285-CF36-4846-92C4-3619AA76E322}"/>
    <cellStyle name="Accent3 2 8" xfId="339" xr:uid="{B193A657-1E02-42B4-9F0D-82E46653F82D}"/>
    <cellStyle name="Accent3 2 9" xfId="340" xr:uid="{FBCB2F35-3928-40BC-BDE5-6BAE200ACFA0}"/>
    <cellStyle name="Accent3 3" xfId="341" xr:uid="{7A32BBD4-DBDC-4D0C-AFB5-3AFF959BB908}"/>
    <cellStyle name="Accent4 2 10" xfId="342" xr:uid="{1CC29E1E-FBA4-4C30-ADE6-8D26C030D640}"/>
    <cellStyle name="Accent4 2 2" xfId="343" xr:uid="{62F2C4A0-328E-459F-8DD1-F5AD793366EB}"/>
    <cellStyle name="Accent4 2 3" xfId="344" xr:uid="{46760CAF-5165-478A-97B3-49300656CDEB}"/>
    <cellStyle name="Accent4 2 4" xfId="345" xr:uid="{432FF5B6-B0C5-4060-B78C-CBEA0501F835}"/>
    <cellStyle name="Accent4 2 5" xfId="346" xr:uid="{BF6D48B4-1B94-46CF-BC0D-6C5E48EE1F3F}"/>
    <cellStyle name="Accent4 2 6" xfId="347" xr:uid="{429D30C1-27B1-4195-9DDF-E36BABFE39EA}"/>
    <cellStyle name="Accent4 2 7" xfId="348" xr:uid="{96CD024A-A9E6-40FB-8926-1C95889FCFBB}"/>
    <cellStyle name="Accent4 2 8" xfId="349" xr:uid="{C14D8DC9-E15A-4F8D-894C-7A4BD99011EC}"/>
    <cellStyle name="Accent4 2 9" xfId="350" xr:uid="{0CCC4D88-DC9C-49ED-8775-FB1532331FDC}"/>
    <cellStyle name="Accent4 3" xfId="351" xr:uid="{BC1E3492-488F-46B6-8CE8-8F61AAE58980}"/>
    <cellStyle name="Accent5 2 10" xfId="352" xr:uid="{796BBB62-1632-4C46-AEFA-C73FA7395F48}"/>
    <cellStyle name="Accent5 2 2" xfId="353" xr:uid="{30BC6DFA-451E-4899-BDAD-E07D19B4B7B1}"/>
    <cellStyle name="Accent5 2 3" xfId="354" xr:uid="{F0EBD81B-B637-4314-8850-A353FE701144}"/>
    <cellStyle name="Accent5 2 4" xfId="355" xr:uid="{8956071B-E6C0-4458-8A5E-62758F7BFDF5}"/>
    <cellStyle name="Accent5 2 5" xfId="356" xr:uid="{BC3C23DD-6643-4E7C-9CBE-34306B2DD213}"/>
    <cellStyle name="Accent5 2 6" xfId="357" xr:uid="{BE8E25E4-2D31-4EC2-B8A9-4A85C5729295}"/>
    <cellStyle name="Accent5 2 7" xfId="358" xr:uid="{DF62AC1A-A9A5-4C2E-AACE-2EDDFB118B23}"/>
    <cellStyle name="Accent5 2 8" xfId="359" xr:uid="{C2CB4120-0B36-4C06-91E2-3B86C4091273}"/>
    <cellStyle name="Accent5 2 9" xfId="360" xr:uid="{C340EDC2-4B14-4EF9-8195-4E4346EA0FA0}"/>
    <cellStyle name="Accent5 3" xfId="361" xr:uid="{514FED58-E862-495E-B9BA-C5A3B4734D80}"/>
    <cellStyle name="Accent6 2 10" xfId="362" xr:uid="{435D82AC-02A2-4D46-914B-F5A190EE7ECF}"/>
    <cellStyle name="Accent6 2 2" xfId="363" xr:uid="{BF886799-9AB2-4136-8748-D97BB6BD8B28}"/>
    <cellStyle name="Accent6 2 3" xfId="364" xr:uid="{0CB4E50B-E437-468E-997C-9E85EBB391DF}"/>
    <cellStyle name="Accent6 2 4" xfId="365" xr:uid="{3B103687-AEA1-4892-83EC-8E1175DE4511}"/>
    <cellStyle name="Accent6 2 5" xfId="366" xr:uid="{13C23FA7-7824-4577-8E51-F7A07AF91429}"/>
    <cellStyle name="Accent6 2 6" xfId="367" xr:uid="{0DD014C8-EF66-428F-8346-8768DC7591AF}"/>
    <cellStyle name="Accent6 2 7" xfId="368" xr:uid="{BA510E37-7708-44FF-B658-2F5A1B4DE8B1}"/>
    <cellStyle name="Accent6 2 8" xfId="369" xr:uid="{97B7F068-0AE3-4B09-8D60-B46EDFC3F783}"/>
    <cellStyle name="Accent6 2 9" xfId="370" xr:uid="{92D5E5C9-5547-47A6-ACFF-99CB60DB9AF2}"/>
    <cellStyle name="Accent6 3" xfId="371" xr:uid="{3E0BDEE6-1558-4CA0-BB48-B23C61B7ED16}"/>
    <cellStyle name="Bad 2 10" xfId="372" xr:uid="{9F5D777D-F90E-4D3A-91B0-18263DA72EB3}"/>
    <cellStyle name="Bad 2 2" xfId="373" xr:uid="{5CFF23B3-53AD-416A-A555-E2EB96E62628}"/>
    <cellStyle name="Bad 2 3" xfId="374" xr:uid="{8C6C5E68-8370-4659-A9D6-14AF9A7EE4B2}"/>
    <cellStyle name="Bad 2 4" xfId="375" xr:uid="{30EE7213-0596-48E3-9B8A-A78A1DBD9528}"/>
    <cellStyle name="Bad 2 5" xfId="376" xr:uid="{7F30EF6D-BF7E-4772-9F26-E9BCDCA83A3F}"/>
    <cellStyle name="Bad 2 6" xfId="377" xr:uid="{EC13676D-7CDD-4616-82EB-8A07FB12CE07}"/>
    <cellStyle name="Bad 2 7" xfId="378" xr:uid="{5CBF78DF-C534-4EB0-B323-0E8924710CCD}"/>
    <cellStyle name="Bad 2 8" xfId="379" xr:uid="{7552D668-5668-4484-A73A-6F757AB4E9D1}"/>
    <cellStyle name="Bad 2 9" xfId="380" xr:uid="{6A2CF1A2-57FD-417D-A4AB-3A3A7DEBC8D5}"/>
    <cellStyle name="Bad 3" xfId="381" xr:uid="{8CDF1294-FBE6-461F-903F-DDD850F826CD}"/>
    <cellStyle name="Calculation 2 10" xfId="382" xr:uid="{C02E5EDB-B9B6-4084-9B03-37CAF788E3ED}"/>
    <cellStyle name="Calculation 2 2" xfId="383" xr:uid="{9D8F01AF-8F04-4B60-AC67-761B02EF723C}"/>
    <cellStyle name="Calculation 2 3" xfId="384" xr:uid="{5E9ADE8C-3B9E-4DDC-A4ED-8E98D2EEA6F7}"/>
    <cellStyle name="Calculation 2 4" xfId="385" xr:uid="{55CB72E0-1AA4-45E2-8010-158246CE668D}"/>
    <cellStyle name="Calculation 2 5" xfId="386" xr:uid="{9DD76C8A-1AF7-4718-9CFB-12281EBA6D89}"/>
    <cellStyle name="Calculation 2 6" xfId="387" xr:uid="{DDC0BEE5-D1F8-4236-9A10-8E8791519CE9}"/>
    <cellStyle name="Calculation 2 7" xfId="388" xr:uid="{8ABB43BE-532D-4A1B-8EEF-E0F2D9476700}"/>
    <cellStyle name="Calculation 2 8" xfId="389" xr:uid="{533CA053-8501-40F9-8A8C-DA2F7E1770EE}"/>
    <cellStyle name="Calculation 2 9" xfId="390" xr:uid="{6C4FB3D8-65B8-4FC8-8F2C-200515E49EB0}"/>
    <cellStyle name="Calculation 3" xfId="391" xr:uid="{A61814B4-97B7-4D5D-901B-7578088613F3}"/>
    <cellStyle name="Check Cell 2 10" xfId="392" xr:uid="{BDE5FB87-F1DE-4684-951D-61E96D6D30FA}"/>
    <cellStyle name="Check Cell 2 2" xfId="393" xr:uid="{BD7EE831-DAB3-4B62-AD0C-CB04F4867D2A}"/>
    <cellStyle name="Check Cell 2 3" xfId="394" xr:uid="{7A06DFF0-C8A8-404B-B755-1BC484F694C1}"/>
    <cellStyle name="Check Cell 2 4" xfId="395" xr:uid="{454F68A5-260C-46AC-BF59-56257F55EAF4}"/>
    <cellStyle name="Check Cell 2 5" xfId="396" xr:uid="{4494279D-68DA-41C3-A281-A0E1FCB3ABC9}"/>
    <cellStyle name="Check Cell 2 6" xfId="397" xr:uid="{28A29103-1B2A-41A2-861C-BDD0C5B6228B}"/>
    <cellStyle name="Check Cell 2 7" xfId="398" xr:uid="{A18DBC73-EF5F-46EC-BCF2-4E88701C789B}"/>
    <cellStyle name="Check Cell 2 8" xfId="399" xr:uid="{5C42476B-27FB-4FC5-BB97-91D4F014C138}"/>
    <cellStyle name="Check Cell 2 9" xfId="400" xr:uid="{44969343-9867-4858-944E-1AB25D7ABC91}"/>
    <cellStyle name="Check Cell 3" xfId="401" xr:uid="{57496FB9-1858-4781-B799-46654F25A29F}"/>
    <cellStyle name="Comma [0] 2 10" xfId="402" xr:uid="{019415CE-29A7-4846-B490-F4136C2FA3B3}"/>
    <cellStyle name="Comma [0] 2 2" xfId="403" xr:uid="{8ED12424-A663-4241-9E6B-E5E86DAC05BF}"/>
    <cellStyle name="Comma [0] 2 3" xfId="404" xr:uid="{BA2009B0-B631-41E0-AD0B-F770DBA561A6}"/>
    <cellStyle name="Comma [0] 2 4" xfId="405" xr:uid="{99D2E335-D90C-41C9-BAA4-87C6E3A3875C}"/>
    <cellStyle name="Comma [0] 2 5" xfId="406" xr:uid="{15333EB3-BFA9-4DF2-B3D6-6D63C9087C23}"/>
    <cellStyle name="Comma [0] 2 6" xfId="407" xr:uid="{85619358-4AD6-4463-8C4E-5C99D0EF39C3}"/>
    <cellStyle name="Comma [0] 2 7" xfId="408" xr:uid="{AFC3FA07-0E37-4E7A-ABEB-1548462B44F4}"/>
    <cellStyle name="Comma [0] 2 8" xfId="409" xr:uid="{3623AB98-990E-415D-BD65-5CD3FEC020E5}"/>
    <cellStyle name="Comma [0] 2 9" xfId="410" xr:uid="{E8427CB3-01AB-4071-9FEA-08F9BE885908}"/>
    <cellStyle name="Comma 10 2" xfId="411" xr:uid="{F33F5D27-7882-40ED-A6CB-565BC525197B}"/>
    <cellStyle name="Comma 10 2 10" xfId="412" xr:uid="{EA1C5F22-572A-4C8A-B624-BC8079A2BEDD}"/>
    <cellStyle name="Comma 10 2 11" xfId="413" xr:uid="{1B18D53A-E9FF-4148-BACE-E8C947264AFA}"/>
    <cellStyle name="Comma 10 2 12" xfId="414" xr:uid="{9AB48370-250F-4B1F-B9D9-A35B84629958}"/>
    <cellStyle name="Comma 10 2 13" xfId="415" xr:uid="{4B9A8259-9F29-4FBE-B2F7-E66EC41F28D2}"/>
    <cellStyle name="Comma 10 2 14" xfId="416" xr:uid="{F58CF2B4-459D-4FA3-B23A-32ECCA1E2176}"/>
    <cellStyle name="Comma 10 2 15" xfId="417" xr:uid="{9DBAF09F-A690-4CAA-A3B6-8A90A6C940A0}"/>
    <cellStyle name="Comma 10 2 16" xfId="418" xr:uid="{1B193121-A6F5-48DB-A08A-577F4FFFFDA0}"/>
    <cellStyle name="Comma 10 2 17" xfId="419" xr:uid="{3B5CC3F1-B60A-4B72-AC08-79228F3101DD}"/>
    <cellStyle name="Comma 10 2 2" xfId="420" xr:uid="{819E74F9-E5AD-4D85-8F0F-77903079B7F8}"/>
    <cellStyle name="Comma 10 2 3" xfId="421" xr:uid="{0F5002BA-36FA-46B6-91DF-E1A4EEDB70D1}"/>
    <cellStyle name="Comma 10 2 4" xfId="422" xr:uid="{253F4596-E910-40CF-BD34-F2B26073EB5B}"/>
    <cellStyle name="Comma 10 2 5" xfId="423" xr:uid="{2F7E0624-0985-44F1-8CE5-E11065F6379E}"/>
    <cellStyle name="Comma 10 2 6" xfId="424" xr:uid="{6A6576E5-B3AE-4EF8-9016-CD807F763635}"/>
    <cellStyle name="Comma 10 2 7" xfId="425" xr:uid="{CCB9A05C-9455-4DFD-B596-E3A7DD4CEDDC}"/>
    <cellStyle name="Comma 10 2 8" xfId="426" xr:uid="{257CA809-015D-46EB-B4C1-ED9B2B61B326}"/>
    <cellStyle name="Comma 10 2 9" xfId="427" xr:uid="{8EAEE06B-6139-4894-87E7-6065350DB0E2}"/>
    <cellStyle name="Comma 10 3" xfId="428" xr:uid="{28D4B76B-2FFA-44A3-B8E2-4C020E90B81D}"/>
    <cellStyle name="Comma 10 3 10" xfId="429" xr:uid="{423B8424-C280-463A-B341-25BC56D5CE60}"/>
    <cellStyle name="Comma 10 3 11" xfId="430" xr:uid="{A90D2380-8476-4C9A-B4E7-13B9A9F442C7}"/>
    <cellStyle name="Comma 10 3 12" xfId="431" xr:uid="{940950F7-5E2C-4BD2-BC80-E6DFD193E207}"/>
    <cellStyle name="Comma 10 3 13" xfId="432" xr:uid="{4E9F490D-BDE2-441D-AF6B-D7F40686B019}"/>
    <cellStyle name="Comma 10 3 14" xfId="433" xr:uid="{4F8F4747-23C3-4EFB-90C7-E0E1C0E19A89}"/>
    <cellStyle name="Comma 10 3 15" xfId="434" xr:uid="{3631EE4B-EBBA-453A-89B0-DACF09AC3C14}"/>
    <cellStyle name="Comma 10 3 16" xfId="435" xr:uid="{67FBEC33-40BD-4BEB-959B-6CF87CC4B517}"/>
    <cellStyle name="Comma 10 3 17" xfId="436" xr:uid="{7D3D522A-7F5C-4B98-A5D0-478FF815B75A}"/>
    <cellStyle name="Comma 10 3 2" xfId="437" xr:uid="{1B0A8F2B-8500-45D5-85FF-7712394512EE}"/>
    <cellStyle name="Comma 10 3 3" xfId="438" xr:uid="{24CE4A19-D968-44F1-9053-BA2890B3947A}"/>
    <cellStyle name="Comma 10 3 4" xfId="439" xr:uid="{2E277A70-B99E-48BF-942A-675671F4FC33}"/>
    <cellStyle name="Comma 10 3 5" xfId="440" xr:uid="{9E5F7747-97D5-4250-B1CE-996F16E07724}"/>
    <cellStyle name="Comma 10 3 6" xfId="441" xr:uid="{6BA1C56B-37AA-4450-9012-DD35A33DD99C}"/>
    <cellStyle name="Comma 10 3 7" xfId="442" xr:uid="{AE0528E7-6D4D-420A-805D-BCB66CB7A426}"/>
    <cellStyle name="Comma 10 3 8" xfId="443" xr:uid="{DDFAF6CB-1CCC-41B9-9E0F-E1A7D2F856FC}"/>
    <cellStyle name="Comma 10 3 9" xfId="444" xr:uid="{6E8093D2-7E39-4235-B8AB-5F971A81963A}"/>
    <cellStyle name="Comma 10 4" xfId="445" xr:uid="{19DF2913-EEF2-454A-B9E7-429C8530C119}"/>
    <cellStyle name="Comma 10 4 10" xfId="446" xr:uid="{F68B64C9-3AE7-412E-81B3-D1AF71152504}"/>
    <cellStyle name="Comma 10 4 11" xfId="447" xr:uid="{1BA03077-727A-40A1-BC44-F0AC6BAD6429}"/>
    <cellStyle name="Comma 10 4 12" xfId="448" xr:uid="{EE742879-DF30-4E57-94FD-2E54B040A875}"/>
    <cellStyle name="Comma 10 4 13" xfId="449" xr:uid="{720CF342-424D-49B1-A41B-A47ABAE2711F}"/>
    <cellStyle name="Comma 10 4 14" xfId="450" xr:uid="{1FB70572-9DE8-49BF-B5A8-BAAF45744AB1}"/>
    <cellStyle name="Comma 10 4 15" xfId="451" xr:uid="{A239AB24-A944-4DD3-8E20-73C73169A85D}"/>
    <cellStyle name="Comma 10 4 16" xfId="452" xr:uid="{A2BF8E11-13A6-4594-A389-2134F91A81B7}"/>
    <cellStyle name="Comma 10 4 17" xfId="453" xr:uid="{6A3271F7-DB99-40E9-AD61-5DFFBE41794A}"/>
    <cellStyle name="Comma 10 4 2" xfId="454" xr:uid="{A89BE07C-39C7-4149-AAAE-91FE3BC766F0}"/>
    <cellStyle name="Comma 10 4 3" xfId="455" xr:uid="{3DE5EEF7-C69D-4C35-B007-AAAAA5077A84}"/>
    <cellStyle name="Comma 10 4 4" xfId="456" xr:uid="{9D1CEDE9-D9D8-4054-8EBF-419E433A2676}"/>
    <cellStyle name="Comma 10 4 5" xfId="457" xr:uid="{D0223BBC-4B9D-4189-902A-0C14FB17809E}"/>
    <cellStyle name="Comma 10 4 6" xfId="458" xr:uid="{71E4E4A0-BFB9-4FCE-A8EB-D81A92F16568}"/>
    <cellStyle name="Comma 10 4 7" xfId="459" xr:uid="{804561FC-3526-4B12-9D19-D0BCF81D3114}"/>
    <cellStyle name="Comma 10 4 8" xfId="460" xr:uid="{7CB5DCEB-9C4E-4CE3-AE1D-554A4B87E28E}"/>
    <cellStyle name="Comma 10 4 9" xfId="461" xr:uid="{73ADEB24-7CEB-4FDC-BF49-193C3D4A70F0}"/>
    <cellStyle name="Comma 10 5" xfId="462" xr:uid="{DE9F0E7F-E373-4AFE-913F-11EA39F6CFFB}"/>
    <cellStyle name="Comma 10 5 10" xfId="463" xr:uid="{AA5D0E77-53F2-45D0-905A-020B0DE45F64}"/>
    <cellStyle name="Comma 10 5 11" xfId="464" xr:uid="{03515931-2A68-4374-ACA9-287B3810408F}"/>
    <cellStyle name="Comma 10 5 12" xfId="465" xr:uid="{47EF2392-0A25-4DE7-B7B7-2088F44478AC}"/>
    <cellStyle name="Comma 10 5 13" xfId="466" xr:uid="{997B56F8-4BCF-489E-8BD7-2AA916A26223}"/>
    <cellStyle name="Comma 10 5 14" xfId="467" xr:uid="{03576FF1-84B3-43FE-9513-AD177BFB53CD}"/>
    <cellStyle name="Comma 10 5 15" xfId="468" xr:uid="{B6B672FE-C55E-4B98-9FFD-8B9B374EE24D}"/>
    <cellStyle name="Comma 10 5 16" xfId="469" xr:uid="{7E61DF24-A6FF-4A70-923C-C19FD4A6AC69}"/>
    <cellStyle name="Comma 10 5 17" xfId="470" xr:uid="{B789CE66-A38C-416E-B008-1FBD7EC4846A}"/>
    <cellStyle name="Comma 10 5 2" xfId="471" xr:uid="{9E8CA8BD-3D08-418C-BAFA-E0756A3C0540}"/>
    <cellStyle name="Comma 10 5 3" xfId="472" xr:uid="{E8F12C21-DEF5-4692-A2CA-3ED8B240CE08}"/>
    <cellStyle name="Comma 10 5 4" xfId="473" xr:uid="{6230D4EC-D9BE-4BC5-8DDF-65D75920C714}"/>
    <cellStyle name="Comma 10 5 5" xfId="474" xr:uid="{FE7AD501-8D73-4B51-96CB-0D9192A03816}"/>
    <cellStyle name="Comma 10 5 6" xfId="475" xr:uid="{DF13B4FF-2185-4278-A5BF-067C415FE1FC}"/>
    <cellStyle name="Comma 10 5 7" xfId="476" xr:uid="{D4E05864-3C0D-4CBD-92A7-6781D186CF02}"/>
    <cellStyle name="Comma 10 5 8" xfId="477" xr:uid="{B8A187CF-AE2D-41BC-94D8-4F34A85A8AE0}"/>
    <cellStyle name="Comma 10 5 9" xfId="478" xr:uid="{740CC4CD-36F1-452B-A4EE-2104953EF00C}"/>
    <cellStyle name="Comma 10 6" xfId="479" xr:uid="{AF50C3A0-B18B-4F54-860E-5F5EA5B56C0B}"/>
    <cellStyle name="Comma 10 6 10" xfId="480" xr:uid="{6898261F-861A-44B8-8EFA-A4E4D11B06B8}"/>
    <cellStyle name="Comma 10 6 11" xfId="481" xr:uid="{8F25FE0D-BA4F-42FF-85BB-385E687B91A5}"/>
    <cellStyle name="Comma 10 6 12" xfId="482" xr:uid="{04BED1DB-A60E-4708-925F-6D5DB44D3870}"/>
    <cellStyle name="Comma 10 6 13" xfId="483" xr:uid="{9CE1E529-7BD7-4D9A-B861-CACB3288CBD6}"/>
    <cellStyle name="Comma 10 6 14" xfId="484" xr:uid="{6BDA24D5-DC26-4CAF-A663-E167564A7CE4}"/>
    <cellStyle name="Comma 10 6 15" xfId="485" xr:uid="{FF3C7400-BEBF-4660-8CA4-35288FEBF3BA}"/>
    <cellStyle name="Comma 10 6 16" xfId="486" xr:uid="{0D169975-2205-4918-BAD6-2BB146263DC1}"/>
    <cellStyle name="Comma 10 6 17" xfId="487" xr:uid="{610643F8-F95E-4F5D-A436-C21F453980EF}"/>
    <cellStyle name="Comma 10 6 2" xfId="488" xr:uid="{C6ECD9FE-54E7-443B-9ED3-AB58BCCE1579}"/>
    <cellStyle name="Comma 10 6 3" xfId="489" xr:uid="{A2D9F555-A380-47EF-8707-FF3B2DCCD7D6}"/>
    <cellStyle name="Comma 10 6 4" xfId="490" xr:uid="{1F8DABC2-5360-4598-8F55-21859BDEEBC9}"/>
    <cellStyle name="Comma 10 6 5" xfId="491" xr:uid="{F73E70AB-50C1-45B8-B2B5-C77AA28BB64E}"/>
    <cellStyle name="Comma 10 6 6" xfId="492" xr:uid="{ED5B9CA7-63BC-44DD-A779-24B627B073FE}"/>
    <cellStyle name="Comma 10 6 7" xfId="493" xr:uid="{D1353584-FD3E-4E2D-B0C7-B9ED25F016EC}"/>
    <cellStyle name="Comma 10 6 8" xfId="494" xr:uid="{FA9F7CAD-918B-4C24-8A1A-21341722AEC0}"/>
    <cellStyle name="Comma 10 6 9" xfId="495" xr:uid="{FC34D76C-627B-4FF0-A45A-6812C40B8934}"/>
    <cellStyle name="Comma 10 7" xfId="496" xr:uid="{31D060AF-723B-4CF7-9829-11768E5BD810}"/>
    <cellStyle name="Comma 10 7 10" xfId="497" xr:uid="{967F9F2D-7B3B-465F-AFF8-10C588F92880}"/>
    <cellStyle name="Comma 10 7 11" xfId="498" xr:uid="{C7DCEF6A-7CC7-41C7-8853-F4D23C307C96}"/>
    <cellStyle name="Comma 10 7 12" xfId="499" xr:uid="{E1E0022A-4E73-4C98-AC4B-6060752CAFFB}"/>
    <cellStyle name="Comma 10 7 13" xfId="500" xr:uid="{FB42FB26-6DA9-4273-A279-1B595ED4D44C}"/>
    <cellStyle name="Comma 10 7 14" xfId="501" xr:uid="{5A8DDD16-5D87-4FFE-B443-2E9AFE3AE0C6}"/>
    <cellStyle name="Comma 10 7 15" xfId="502" xr:uid="{2CA014C2-38F8-430E-8DA9-77E96347EE73}"/>
    <cellStyle name="Comma 10 7 16" xfId="503" xr:uid="{C48411A8-6C3F-48E6-961D-B0DDEC916849}"/>
    <cellStyle name="Comma 10 7 17" xfId="504" xr:uid="{DD6A9657-E281-4487-AFC0-8C3627C1135E}"/>
    <cellStyle name="Comma 10 7 2" xfId="505" xr:uid="{1C8D8B25-D66A-4024-A916-A13D027C09BE}"/>
    <cellStyle name="Comma 10 7 3" xfId="506" xr:uid="{AEC8FA29-FE23-4E12-99EB-7745158D3369}"/>
    <cellStyle name="Comma 10 7 4" xfId="507" xr:uid="{AB41D021-B254-468B-B341-E1F3694A6C7C}"/>
    <cellStyle name="Comma 10 7 5" xfId="508" xr:uid="{0226102F-F6C6-4679-9AB0-1F49A98B385E}"/>
    <cellStyle name="Comma 10 7 6" xfId="509" xr:uid="{57786FF7-A4F0-4CE3-93EB-140E608732CD}"/>
    <cellStyle name="Comma 10 7 7" xfId="510" xr:uid="{C08D13EA-9FE4-4461-BC18-C143EE6E9EA3}"/>
    <cellStyle name="Comma 10 7 8" xfId="511" xr:uid="{F5555032-605C-4EA6-AA6F-C2545E675194}"/>
    <cellStyle name="Comma 10 7 9" xfId="512" xr:uid="{1F888808-DB42-448F-A2D4-EE5D1348C395}"/>
    <cellStyle name="Comma 10 8" xfId="513" xr:uid="{5323FF91-C8E1-4B95-A377-3DB983B132C3}"/>
    <cellStyle name="Comma 10 8 10" xfId="514" xr:uid="{7D5B4ABE-06AF-4FEF-B5E7-DA005C2D95F0}"/>
    <cellStyle name="Comma 10 8 11" xfId="515" xr:uid="{DA40E57B-4018-43B6-BDE8-A54644EABA7B}"/>
    <cellStyle name="Comma 10 8 12" xfId="516" xr:uid="{9E60CFB2-9E74-44A6-9DA3-93ADDDE686F6}"/>
    <cellStyle name="Comma 10 8 13" xfId="517" xr:uid="{A615A6EC-D98A-49FC-BD68-571CFCC16A53}"/>
    <cellStyle name="Comma 10 8 14" xfId="518" xr:uid="{5C905BF8-1938-4A92-8B3A-BCD77CFB4BDC}"/>
    <cellStyle name="Comma 10 8 15" xfId="519" xr:uid="{BAECCC3B-D470-4201-AABE-000D918BA7BF}"/>
    <cellStyle name="Comma 10 8 16" xfId="520" xr:uid="{C30F375B-05A6-458C-BA67-D150178DB522}"/>
    <cellStyle name="Comma 10 8 17" xfId="521" xr:uid="{86EEDAF3-A346-4340-862A-6F980FDBC9EA}"/>
    <cellStyle name="Comma 10 8 2" xfId="522" xr:uid="{7E4B66AD-8B2F-42D5-8DE6-086A78E56B62}"/>
    <cellStyle name="Comma 10 8 3" xfId="523" xr:uid="{F8042D20-174C-461D-8122-4FF0A28131A6}"/>
    <cellStyle name="Comma 10 8 4" xfId="524" xr:uid="{7C3D8AC5-E15C-4E34-BED1-EB2322C1A1FE}"/>
    <cellStyle name="Comma 10 8 5" xfId="525" xr:uid="{A5102615-BCA9-4AE1-BBBB-2B06B71D15A6}"/>
    <cellStyle name="Comma 10 8 6" xfId="526" xr:uid="{27056B06-5A1B-43B4-93A0-DDE7A8346A18}"/>
    <cellStyle name="Comma 10 8 7" xfId="527" xr:uid="{80B7F773-954B-46D2-9187-15A06D51C777}"/>
    <cellStyle name="Comma 10 8 8" xfId="528" xr:uid="{5782D0F2-0BC4-4151-9F07-852AA1298FE5}"/>
    <cellStyle name="Comma 10 8 9" xfId="529" xr:uid="{18BBF9A1-BB85-40C7-B208-88C7817E5B34}"/>
    <cellStyle name="Comma 2" xfId="3" xr:uid="{9F26A9B3-FF93-4DD5-BA8C-8D6E2FAFCF47}"/>
    <cellStyle name="Comma 2 10" xfId="530" xr:uid="{8984FA0A-5E91-4974-AE8D-77EC66D60F3D}"/>
    <cellStyle name="Comma 2 11" xfId="531" xr:uid="{6DE0A7C9-7856-4766-8ADD-20900E2F9C00}"/>
    <cellStyle name="Comma 2 12" xfId="532" xr:uid="{F7B8328F-83B3-431B-9E39-9553E6BE6D29}"/>
    <cellStyle name="Comma 2 13" xfId="533" xr:uid="{A26DBAC9-E50C-4A55-BB71-0CC19C4C7AC7}"/>
    <cellStyle name="Comma 2 14" xfId="534" xr:uid="{6523BD5B-F720-4547-9C3C-3DD945C73E42}"/>
    <cellStyle name="Comma 2 15" xfId="535" xr:uid="{2214CA15-D079-4E05-B8E8-5C992F50157E}"/>
    <cellStyle name="Comma 2 16" xfId="536" xr:uid="{13F74F0D-2060-4258-A826-FE1F0DF9B343}"/>
    <cellStyle name="Comma 2 2" xfId="537" xr:uid="{845F1C30-0336-4FF2-A907-95F9C7D3BDDE}"/>
    <cellStyle name="Comma 2 3" xfId="538" xr:uid="{ED1F89A1-1F08-4052-96C7-CC97A6EE813B}"/>
    <cellStyle name="Comma 2 4" xfId="539" xr:uid="{D2B60F33-7106-4778-A8CF-0AFBB5C2D707}"/>
    <cellStyle name="Comma 2 5" xfId="540" xr:uid="{B5852AA1-8461-4DD5-AAFB-9808A152148E}"/>
    <cellStyle name="Comma 2 6" xfId="541" xr:uid="{93ADE6AF-14CD-43AF-B220-B93339887504}"/>
    <cellStyle name="Comma 2 7" xfId="542" xr:uid="{3A620536-1D7D-4889-BC2A-3856AD251F09}"/>
    <cellStyle name="Comma 2 8" xfId="543" xr:uid="{B8B1E7C7-9EC2-44DB-B315-FE4787E615E1}"/>
    <cellStyle name="Comma 2 9" xfId="544" xr:uid="{FA289E04-2F43-4D5C-AB23-70D5A8D0A4DD}"/>
    <cellStyle name="Comma 3" xfId="545" xr:uid="{D5438D3C-B73C-40C6-AE50-71DC90B936FA}"/>
    <cellStyle name="Comma 3 2" xfId="546" xr:uid="{2B6691EB-195A-4926-8883-02236BC72294}"/>
    <cellStyle name="Comma 3 3" xfId="547" xr:uid="{F2F46D85-F184-4C3B-8EE6-B443F895F469}"/>
    <cellStyle name="Comma 3 4" xfId="548" xr:uid="{B1D48CDE-CE5F-48EE-89DB-94891C7DCCA6}"/>
    <cellStyle name="Comma 3 5" xfId="549" xr:uid="{7F318C4D-A2F0-4E76-B216-99F6655BDBFC}"/>
    <cellStyle name="Comma 3 6" xfId="550" xr:uid="{06F8F2E0-8804-4BF3-818C-C70254619CBD}"/>
    <cellStyle name="Comma 3 7" xfId="551" xr:uid="{3C040386-972F-4A58-ADDE-911A3348B1FD}"/>
    <cellStyle name="Comma 3 8" xfId="552" xr:uid="{3CBB6B27-FC1E-4894-A20C-A3FEEFD9FEFE}"/>
    <cellStyle name="Comma 4" xfId="553" xr:uid="{54566A73-B603-4EDF-B3FC-B07C8F1F7454}"/>
    <cellStyle name="Comma 4 2" xfId="554" xr:uid="{A9ED430C-4B45-4DD0-90FC-4DAA63C594D2}"/>
    <cellStyle name="Comma 4 3" xfId="555" xr:uid="{D76EFB92-70C8-4DBC-8733-2EF1ABFA7544}"/>
    <cellStyle name="Comma 4 4" xfId="556" xr:uid="{8504147D-FD4F-4D08-8173-C084CE4A0C02}"/>
    <cellStyle name="Comma 4 5" xfId="557" xr:uid="{DE0188A4-980D-4A21-8DB7-E6CA5E78086B}"/>
    <cellStyle name="Comma 4 6" xfId="558" xr:uid="{C7633ECB-1817-46EC-8E8D-1E2F0CB94C0D}"/>
    <cellStyle name="Comma 4 7" xfId="559" xr:uid="{F312CF55-2E0C-43A8-8922-EFAB8FF50962}"/>
    <cellStyle name="Comma 4 8" xfId="560" xr:uid="{85761839-D0CF-4AF4-8418-28348300931C}"/>
    <cellStyle name="Comma 5" xfId="561" xr:uid="{E5AEA2A5-E75A-4B38-AA12-99789DB7DD2C}"/>
    <cellStyle name="Comma 5 2" xfId="562" xr:uid="{8F233AB8-1CBD-4D35-8B59-C4D039D53BBB}"/>
    <cellStyle name="Comma 5 3" xfId="563" xr:uid="{B7DC4430-356F-46A9-803B-7D0B5876060B}"/>
    <cellStyle name="Comma 5 4" xfId="564" xr:uid="{0A995F71-9501-4A80-B358-9E69EF28207A}"/>
    <cellStyle name="Comma 5 5" xfId="565" xr:uid="{B32DA35C-2EBE-4753-B0BB-464EBF1C8D00}"/>
    <cellStyle name="Comma 5 6" xfId="566" xr:uid="{6C85CA6A-6F0B-4250-BE90-B7CBE730FCDE}"/>
    <cellStyle name="Comma 5 7" xfId="567" xr:uid="{EAE7E8C4-D5F3-4E72-AF2F-C6B5CB5F5030}"/>
    <cellStyle name="Comma 5 8" xfId="568" xr:uid="{798C9681-238D-42BD-9B76-32B09ABB60BB}"/>
    <cellStyle name="Comma 6" xfId="569" xr:uid="{A139629A-073A-4302-9FE1-540670ED0664}"/>
    <cellStyle name="Comma 6 2" xfId="570" xr:uid="{4C396B85-4BA3-4BFB-A9DB-A23B31BEEF35}"/>
    <cellStyle name="Comma 6 3" xfId="571" xr:uid="{B1737C42-96EE-4932-A4A2-EB11794244F5}"/>
    <cellStyle name="Comma 6 4" xfId="572" xr:uid="{23D13C13-82AF-4970-A3BA-02E7A620B4B2}"/>
    <cellStyle name="Comma 6 5" xfId="573" xr:uid="{166D0CE6-2636-4B06-BA0B-86F5D5B83B5E}"/>
    <cellStyle name="Comma 6 6" xfId="574" xr:uid="{41EE027F-0E40-45DF-B1EB-60A6C1950D21}"/>
    <cellStyle name="Comma 6 7" xfId="575" xr:uid="{D6FBC6AD-91D7-4AE9-A0D6-BC9572C96F76}"/>
    <cellStyle name="Comma 6 8" xfId="576" xr:uid="{F8B80C99-2E19-4A54-A696-2FA52F60F165}"/>
    <cellStyle name="Comma 7" xfId="577" xr:uid="{A532B743-2251-4AB1-A7D6-8FA9BCF2AC6D}"/>
    <cellStyle name="Comma 7 10" xfId="578" xr:uid="{4BF3F395-19F5-4112-A3B5-16D77E44BA21}"/>
    <cellStyle name="Comma 7 11" xfId="579" xr:uid="{43C62B98-F8BA-437B-8F0B-AA243C6DE6D6}"/>
    <cellStyle name="Comma 7 12" xfId="580" xr:uid="{4104F0BF-679E-4D23-9EFC-1A4B62CE5667}"/>
    <cellStyle name="Comma 7 13" xfId="581" xr:uid="{AA1A58CA-B6B1-42B8-AE71-C797C2D89879}"/>
    <cellStyle name="Comma 7 14" xfId="582" xr:uid="{71E4B9D2-2CD0-4090-A067-D8CDD88F632A}"/>
    <cellStyle name="Comma 7 15" xfId="583" xr:uid="{5C6A08D6-7F78-45BA-9BE0-353A4A548843}"/>
    <cellStyle name="Comma 7 16" xfId="584" xr:uid="{3533354D-84F0-4722-B6A6-A15C1316DE86}"/>
    <cellStyle name="Comma 7 17" xfId="585" xr:uid="{962CAED0-6D87-49C4-93C9-A8655FDC5F32}"/>
    <cellStyle name="Comma 7 18" xfId="586" xr:uid="{7C08B60F-9E19-4005-A90E-4FF921898A1D}"/>
    <cellStyle name="Comma 7 19" xfId="587" xr:uid="{659DAB49-F157-48D3-B12B-BDED45FF72BE}"/>
    <cellStyle name="Comma 7 2" xfId="588" xr:uid="{A0ABA917-6084-4309-9DC2-8B77E8896B08}"/>
    <cellStyle name="Comma 7 20" xfId="589" xr:uid="{8115D19C-D4C0-4EF5-AC4C-F2C9E3EA2117}"/>
    <cellStyle name="Comma 7 21" xfId="590" xr:uid="{69532ECD-B752-4C6A-849F-525E22C484A3}"/>
    <cellStyle name="Comma 7 3" xfId="591" xr:uid="{3F9995EC-1D1F-409B-A904-E770828EE8FC}"/>
    <cellStyle name="Comma 7 3 10" xfId="592" xr:uid="{3F06B9D2-E454-4DEA-9C0E-C4EC072E370B}"/>
    <cellStyle name="Comma 7 3 11" xfId="593" xr:uid="{2AF029F3-F180-40B6-A01B-6C96611D1672}"/>
    <cellStyle name="Comma 7 3 12" xfId="594" xr:uid="{4BAE44DD-053D-4938-B81E-81AF98B9C228}"/>
    <cellStyle name="Comma 7 3 13" xfId="595" xr:uid="{E631C5D0-E625-4C06-B59D-EC8FB24E28C2}"/>
    <cellStyle name="Comma 7 3 14" xfId="596" xr:uid="{61C67785-97AA-462A-A2C1-27EDD49A7D5F}"/>
    <cellStyle name="Comma 7 3 15" xfId="597" xr:uid="{A3D625DB-91CB-4B6E-8923-30C0BA230F5F}"/>
    <cellStyle name="Comma 7 3 2" xfId="598" xr:uid="{B7DD49DE-5F96-40AE-812A-63C71AB26898}"/>
    <cellStyle name="Comma 7 3 3" xfId="599" xr:uid="{8E3FE50A-99D1-4236-9622-AD35ED489AD7}"/>
    <cellStyle name="Comma 7 3 4" xfId="600" xr:uid="{9F6849AF-C170-4F43-95D2-2C6AF2353D0F}"/>
    <cellStyle name="Comma 7 3 5" xfId="601" xr:uid="{8EF1AD90-ED0F-49E5-8D7B-FBD31A6999A1}"/>
    <cellStyle name="Comma 7 3 6" xfId="602" xr:uid="{A6A70A55-5665-4128-9F3B-A013F4DD5388}"/>
    <cellStyle name="Comma 7 3 7" xfId="603" xr:uid="{024E4AE5-0A30-4ACC-95FD-6292333CF81A}"/>
    <cellStyle name="Comma 7 3 8" xfId="604" xr:uid="{7298390A-FC2A-4197-A513-0A8055611870}"/>
    <cellStyle name="Comma 7 3 9" xfId="605" xr:uid="{12890B49-DC2E-4467-9EBC-2D399BB19837}"/>
    <cellStyle name="Comma 7 4" xfId="606" xr:uid="{ED820C36-2B3A-447A-A43C-95AEB61ECC78}"/>
    <cellStyle name="Comma 7 5" xfId="607" xr:uid="{46B54D79-2FC2-49D8-8CF0-44BC2620142A}"/>
    <cellStyle name="Comma 7 6" xfId="608" xr:uid="{588210E7-C071-472F-BCB5-3AD3B8E494A6}"/>
    <cellStyle name="Comma 7 7" xfId="609" xr:uid="{5886ADE7-C434-40C3-AC0D-0B50046C92E1}"/>
    <cellStyle name="Comma 7 8" xfId="610" xr:uid="{4A235A98-CF9C-4235-9C54-E0174436C98F}"/>
    <cellStyle name="Comma 7 9" xfId="611" xr:uid="{4624960C-1779-433B-8397-5ABFF7A3B65A}"/>
    <cellStyle name="Comma 8" xfId="612" xr:uid="{4F260025-DB5C-4ED3-98C3-A38195659C47}"/>
    <cellStyle name="Comma 8 2" xfId="613" xr:uid="{D435DCDB-E327-4F5F-A69A-04B95D83D290}"/>
    <cellStyle name="Comma 8 3" xfId="614" xr:uid="{94416816-44C3-4AED-802C-40E367722051}"/>
    <cellStyle name="Comma 8 4" xfId="615" xr:uid="{682A21C3-5ADE-4CA0-93E6-19997C87AA55}"/>
    <cellStyle name="Comma 8 5" xfId="616" xr:uid="{91632064-C5A8-4FFB-9510-9B5ADB8E41A4}"/>
    <cellStyle name="Comma 8 6" xfId="617" xr:uid="{BF507918-CDB7-4347-9395-2F0C27EC1095}"/>
    <cellStyle name="Comma 8 7" xfId="618" xr:uid="{EFA31AF6-8805-43CF-A840-0E33BA9A4A9A}"/>
    <cellStyle name="Comma 8 8" xfId="619" xr:uid="{EE371BA5-D770-446A-9D9E-7286F84775B9}"/>
    <cellStyle name="Comma 9 2" xfId="620" xr:uid="{98D27C78-7DA1-4FA5-A45F-5B6F4D5FB241}"/>
    <cellStyle name="Comma 9 3" xfId="621" xr:uid="{4159626D-87FE-428B-B0EA-1F57B29F2D7E}"/>
    <cellStyle name="Comma 9 4" xfId="622" xr:uid="{50DEE8F7-5221-4E6D-A3A0-E388786344F4}"/>
    <cellStyle name="Comma 9 5" xfId="623" xr:uid="{C3142CE4-A280-4443-9FB3-65EEBA7D342D}"/>
    <cellStyle name="Comma 9 6" xfId="624" xr:uid="{21A6D840-8A81-4369-83D8-D02B2AD55B1A}"/>
    <cellStyle name="Comma 9 7" xfId="625" xr:uid="{A7779DCE-3C01-4948-AC01-E3B9FEE1B15D}"/>
    <cellStyle name="Comma 9 8" xfId="626" xr:uid="{5D856601-72C7-4EE7-8D0B-BFB3FEEFC9C5}"/>
    <cellStyle name="Comma 9 9" xfId="627" xr:uid="{ED4BA782-4B64-4766-9A83-669953976E00}"/>
    <cellStyle name="Currency 2 2" xfId="628" xr:uid="{B9AE7D7F-2148-4D7A-B139-EC40A4957A4E}"/>
    <cellStyle name="Euro" xfId="629" xr:uid="{5D75C7E9-4129-445A-93C2-F9B788DC4616}"/>
    <cellStyle name="Euro 2" xfId="630" xr:uid="{FAF87465-01D5-43DD-B07F-0D0769D34220}"/>
    <cellStyle name="Euro 2 2" xfId="631" xr:uid="{08827F71-1104-4064-AE8B-22F5C100E81F}"/>
    <cellStyle name="Euro 2 2 2" xfId="632" xr:uid="{07C4921F-6C8F-4173-B3EF-AFE9BEA26DE5}"/>
    <cellStyle name="Explanatory Text 2 10" xfId="633" xr:uid="{430708D5-AED6-4FD0-AA22-59E6AB12A778}"/>
    <cellStyle name="Explanatory Text 2 2" xfId="634" xr:uid="{2A88DEDA-DB68-4A05-B0C5-9D8F9BDF00B4}"/>
    <cellStyle name="Explanatory Text 2 3" xfId="635" xr:uid="{D564B36C-F5C5-41FE-8EF8-374D501599DD}"/>
    <cellStyle name="Explanatory Text 2 4" xfId="636" xr:uid="{C0EF9FDD-A538-4F38-93CF-575575FC4F95}"/>
    <cellStyle name="Explanatory Text 2 5" xfId="637" xr:uid="{1D60FAC3-26B8-4B1C-A50A-3772707393B9}"/>
    <cellStyle name="Explanatory Text 2 6" xfId="638" xr:uid="{1659531C-BBBF-4A4B-B79D-E5C4D7371C18}"/>
    <cellStyle name="Explanatory Text 2 7" xfId="639" xr:uid="{36661D47-CCAD-4EEB-808C-E5B4FC50B24E}"/>
    <cellStyle name="Explanatory Text 2 8" xfId="640" xr:uid="{0221C202-EFDC-4CC1-8491-F7DF9A189B88}"/>
    <cellStyle name="Explanatory Text 2 9" xfId="641" xr:uid="{A981C682-3160-49A3-BE01-C050D2236D61}"/>
    <cellStyle name="Explanatory Text 3" xfId="642" xr:uid="{2EF95B3E-F019-4125-AED2-B7D8B1E78DAC}"/>
    <cellStyle name="Good 2 10" xfId="643" xr:uid="{C7534610-0905-439D-A811-7CB70D189EB3}"/>
    <cellStyle name="Good 2 2" xfId="644" xr:uid="{C00138AB-64F6-494C-9279-5DC557C8D479}"/>
    <cellStyle name="Good 2 3" xfId="645" xr:uid="{7146C8A6-401E-4388-8EE6-04C769529B31}"/>
    <cellStyle name="Good 2 4" xfId="646" xr:uid="{B6EFA04E-DDBF-48EE-B8D7-4F8B3458AA25}"/>
    <cellStyle name="Good 2 5" xfId="647" xr:uid="{D28482AC-D6A0-4C4F-BF77-658D40E38FED}"/>
    <cellStyle name="Good 2 6" xfId="648" xr:uid="{8B67ADA1-2FD2-4FD4-B7DE-9CD7F2606B10}"/>
    <cellStyle name="Good 2 7" xfId="649" xr:uid="{5CCFEBC1-7604-44FE-B0D7-E72376B2E372}"/>
    <cellStyle name="Good 2 8" xfId="650" xr:uid="{584044E2-C44B-4BAF-A15A-31344EC8331B}"/>
    <cellStyle name="Good 2 9" xfId="651" xr:uid="{46089F7C-DAB3-4864-B6D4-18190F946E62}"/>
    <cellStyle name="Good 3" xfId="652" xr:uid="{E7C32259-E90A-426B-8A4C-228EEB9F9B5A}"/>
    <cellStyle name="Heading 1 2 10" xfId="653" xr:uid="{EFA7B4B4-B926-46B7-B865-2001FD8DC9B8}"/>
    <cellStyle name="Heading 1 2 2" xfId="654" xr:uid="{13525307-54AF-4987-A42D-715E1EB2E6EF}"/>
    <cellStyle name="Heading 1 2 3" xfId="655" xr:uid="{D45B65DD-5B28-41BD-9642-CB3C38743372}"/>
    <cellStyle name="Heading 1 2 4" xfId="656" xr:uid="{4EA52C30-F279-440A-86D3-28A34A8FDE82}"/>
    <cellStyle name="Heading 1 2 5" xfId="657" xr:uid="{7B15DE3D-2A1F-4C05-834D-D8CEA1C7F256}"/>
    <cellStyle name="Heading 1 2 6" xfId="658" xr:uid="{912F35FB-F84E-4C3D-8440-0B97C2B84CD4}"/>
    <cellStyle name="Heading 1 2 7" xfId="659" xr:uid="{350BEF39-984F-428A-99AF-AC5D08109042}"/>
    <cellStyle name="Heading 1 2 8" xfId="660" xr:uid="{2BA29F84-18B8-4EB4-86B5-572F72F6F174}"/>
    <cellStyle name="Heading 1 2 9" xfId="661" xr:uid="{B4F1EE62-12D0-4BF1-B964-D7E4816AA407}"/>
    <cellStyle name="Heading 1 3" xfId="662" xr:uid="{796EFAAE-EFFF-48C5-B196-AE78B11EE8B1}"/>
    <cellStyle name="Heading 2 2 10" xfId="663" xr:uid="{8671E7C2-FBEA-4C84-81F4-46035DDBC828}"/>
    <cellStyle name="Heading 2 2 2" xfId="664" xr:uid="{84BE8013-19B6-47C5-B012-4E23111D36CB}"/>
    <cellStyle name="Heading 2 2 3" xfId="665" xr:uid="{2720A4DD-439A-4C3D-BF0C-79A61E2AE7B7}"/>
    <cellStyle name="Heading 2 2 4" xfId="666" xr:uid="{3D5B6110-F6C8-4927-9E00-346982A1DC1D}"/>
    <cellStyle name="Heading 2 2 5" xfId="667" xr:uid="{122E6415-BD4F-48F4-92D4-609FCF1251D8}"/>
    <cellStyle name="Heading 2 2 6" xfId="668" xr:uid="{52AB5F1A-C1BF-4EBD-98CA-C6DD69ECD06B}"/>
    <cellStyle name="Heading 2 2 7" xfId="669" xr:uid="{70362EA8-A5B0-423F-94DE-BF2B1999E717}"/>
    <cellStyle name="Heading 2 2 8" xfId="670" xr:uid="{EA042856-60AC-486A-92CD-54956064E457}"/>
    <cellStyle name="Heading 2 2 9" xfId="671" xr:uid="{BF3EC13B-C871-463C-9329-E65A0053F288}"/>
    <cellStyle name="Heading 2 3" xfId="672" xr:uid="{56259413-BE33-4791-9C56-8A2180CBE5FE}"/>
    <cellStyle name="Heading 3 2 10" xfId="673" xr:uid="{7DD0AC4E-AF90-41D5-8D6E-765999A2256C}"/>
    <cellStyle name="Heading 3 2 2" xfId="674" xr:uid="{54C0F122-03F5-4DEB-B832-19ADF482139C}"/>
    <cellStyle name="Heading 3 2 3" xfId="675" xr:uid="{9D262126-652E-433B-B85D-0F954BAC18B6}"/>
    <cellStyle name="Heading 3 2 4" xfId="676" xr:uid="{767843AE-CC17-447B-8282-8B9EF41556EF}"/>
    <cellStyle name="Heading 3 2 5" xfId="677" xr:uid="{83CB78D7-10E3-4941-9258-982960B5BFA8}"/>
    <cellStyle name="Heading 3 2 6" xfId="678" xr:uid="{E5A6150C-22C9-4E53-9839-A7E344EF3299}"/>
    <cellStyle name="Heading 3 2 7" xfId="679" xr:uid="{55460780-A415-4C46-9C4B-BD1296220050}"/>
    <cellStyle name="Heading 3 2 8" xfId="680" xr:uid="{7AC44B0F-9D62-4024-9E6F-ED75437D098C}"/>
    <cellStyle name="Heading 3 2 9" xfId="681" xr:uid="{880A7646-6282-4E2F-8F5B-AB880FFE6F83}"/>
    <cellStyle name="Heading 3 3" xfId="682" xr:uid="{46FA2064-E70A-4F8B-8551-0E51A0D9AC2D}"/>
    <cellStyle name="Heading 4 2 10" xfId="683" xr:uid="{D5242E40-FC58-4E0C-ACFE-1A23B0496F23}"/>
    <cellStyle name="Heading 4 2 2" xfId="684" xr:uid="{C6F084E5-39CA-4BF3-9FB0-69458DF692AE}"/>
    <cellStyle name="Heading 4 2 3" xfId="685" xr:uid="{D4CB25D0-F60A-439A-B407-71308E98DC3E}"/>
    <cellStyle name="Heading 4 2 4" xfId="686" xr:uid="{47D77A0F-4429-4DE6-8D8D-0D8BC19C2A70}"/>
    <cellStyle name="Heading 4 2 5" xfId="687" xr:uid="{F7977A8F-C74A-49B8-8BDB-2DEFD9BA48B0}"/>
    <cellStyle name="Heading 4 2 6" xfId="688" xr:uid="{96D07437-282A-40A0-9A92-9DDEEA662E05}"/>
    <cellStyle name="Heading 4 2 7" xfId="689" xr:uid="{3B250D75-3E61-4E63-943E-5E5676577644}"/>
    <cellStyle name="Heading 4 2 8" xfId="690" xr:uid="{E21ECE57-E1BC-4665-9747-A54C3B22BC8B}"/>
    <cellStyle name="Heading 4 2 9" xfId="691" xr:uid="{4A6C322B-3460-42E0-92F7-C1E099C59E67}"/>
    <cellStyle name="Heading 4 3" xfId="692" xr:uid="{39C2FDE7-E7FF-4E3B-AD2D-A7D1DAB51417}"/>
    <cellStyle name="Hyperlink" xfId="1" builtinId="8"/>
    <cellStyle name="Input 2 10" xfId="693" xr:uid="{874F5A77-9389-4C35-A19E-1B20CF3A7BAA}"/>
    <cellStyle name="Input 2 2" xfId="694" xr:uid="{3020E134-8217-4D5C-81B2-C2E55077891A}"/>
    <cellStyle name="Input 2 3" xfId="695" xr:uid="{F04C391D-1A77-46E4-AA6F-2B645E2D6E1F}"/>
    <cellStyle name="Input 2 4" xfId="696" xr:uid="{84AEB158-2774-4191-9220-45DEDAEC3599}"/>
    <cellStyle name="Input 2 5" xfId="697" xr:uid="{74D574D3-C8BF-4C39-B654-752DC2BF7583}"/>
    <cellStyle name="Input 2 6" xfId="698" xr:uid="{AA6D7C03-E124-4856-8CEA-A67EFE82D802}"/>
    <cellStyle name="Input 2 7" xfId="699" xr:uid="{276EE565-D3EB-4FDA-9779-364840D8A44F}"/>
    <cellStyle name="Input 2 8" xfId="700" xr:uid="{75872DD5-5617-4873-9B14-388DE81CA644}"/>
    <cellStyle name="Input 2 9" xfId="701" xr:uid="{60754ED7-C441-4656-BE4A-89140E5FE2CD}"/>
    <cellStyle name="Input 3" xfId="702" xr:uid="{827C2F78-7355-4F95-9821-5B04214DFBCD}"/>
    <cellStyle name="Linked Cell 2 10" xfId="703" xr:uid="{6AD4937D-C201-488B-9F48-BB63C9BE28E1}"/>
    <cellStyle name="Linked Cell 2 2" xfId="704" xr:uid="{18B3A640-4BB3-4769-883C-BEFB963F6695}"/>
    <cellStyle name="Linked Cell 2 3" xfId="705" xr:uid="{706D5B6E-519D-4AB5-9395-74EDA276E14D}"/>
    <cellStyle name="Linked Cell 2 4" xfId="706" xr:uid="{A499839D-CEE4-4D62-A8B5-38D9B42BA6E3}"/>
    <cellStyle name="Linked Cell 2 5" xfId="707" xr:uid="{BCED6247-6E27-4FC0-822B-61728E2CFF65}"/>
    <cellStyle name="Linked Cell 2 6" xfId="708" xr:uid="{DF9B1DE4-3437-4D5E-AB7B-B90880350353}"/>
    <cellStyle name="Linked Cell 2 7" xfId="709" xr:uid="{9048DCDD-6B47-405E-BE95-F597655DF3E2}"/>
    <cellStyle name="Linked Cell 2 8" xfId="710" xr:uid="{CF22F3A2-068F-497E-B649-CA4FC94B6F23}"/>
    <cellStyle name="Linked Cell 2 9" xfId="711" xr:uid="{BF54AC94-2AF5-46EA-980E-682AF10A7301}"/>
    <cellStyle name="Linked Cell 3" xfId="712" xr:uid="{7383833A-6CDD-49B1-B1E2-95F250CD57A2}"/>
    <cellStyle name="Neutral 2 10" xfId="713" xr:uid="{67076B81-5FD7-4562-B09A-FAE246D70C6E}"/>
    <cellStyle name="Neutral 2 2" xfId="714" xr:uid="{67CD720A-DF8D-44A4-A355-5A875110A58B}"/>
    <cellStyle name="Neutral 2 3" xfId="715" xr:uid="{BC406CAF-3652-4410-BCA1-3170D0C28B0F}"/>
    <cellStyle name="Neutral 2 4" xfId="716" xr:uid="{8F83AF9B-7258-4204-8841-1A331DA3067F}"/>
    <cellStyle name="Neutral 2 5" xfId="717" xr:uid="{A9F68F6C-C2BD-4C6D-8ED7-819596BF8411}"/>
    <cellStyle name="Neutral 2 6" xfId="718" xr:uid="{7E7A60A3-2049-4EB8-9B97-A3A89E2A5265}"/>
    <cellStyle name="Neutral 2 7" xfId="719" xr:uid="{B001A1C6-DF46-440C-BA95-1ED00408662A}"/>
    <cellStyle name="Neutral 2 8" xfId="720" xr:uid="{FD9E26B2-5FB4-47CD-AF68-C0EF04621DC5}"/>
    <cellStyle name="Neutral 2 9" xfId="721" xr:uid="{7A95E89E-AD94-4109-9006-7287DCB5A529}"/>
    <cellStyle name="Neutral 3" xfId="722" xr:uid="{E35BE6BE-96E6-4837-89C9-DAB303135B02}"/>
    <cellStyle name="Normal" xfId="0" builtinId="0"/>
    <cellStyle name="Normal 10" xfId="723" xr:uid="{85E24633-D813-417A-AF79-568246F9B1D1}"/>
    <cellStyle name="Normal 10 2" xfId="724" xr:uid="{4BD5F9A6-866E-4B34-820B-DC35EBF3FDD7}"/>
    <cellStyle name="Normal 10 3" xfId="725" xr:uid="{7566845F-7AB7-4FB3-8B57-05C9A8F3265C}"/>
    <cellStyle name="Normal 10 4" xfId="726" xr:uid="{6C8AC07F-21F1-4A93-9AFF-593B2DE33A1E}"/>
    <cellStyle name="Normal 10 5" xfId="727" xr:uid="{EEDBFDAE-A7C6-4FCE-B4ED-FDD582563573}"/>
    <cellStyle name="Normal 10 6" xfId="728" xr:uid="{585A5F2D-3B2D-41FE-ADD0-354820110996}"/>
    <cellStyle name="Normal 10 7" xfId="729" xr:uid="{70147510-3842-4605-98CD-95959DA8C2A2}"/>
    <cellStyle name="Normal 10 8" xfId="730" xr:uid="{0F649BEB-9346-48DB-AF7F-DF0EC2C99C22}"/>
    <cellStyle name="Normal 11" xfId="731" xr:uid="{0A081B21-85CA-41B9-8FF1-FD4F95BB0F6F}"/>
    <cellStyle name="Normal 11 2" xfId="732" xr:uid="{C60A85DB-332D-4114-9E06-92136FE3C372}"/>
    <cellStyle name="Normal 11 3" xfId="733" xr:uid="{B09A8961-5F09-4DC0-9156-E818DB31EF53}"/>
    <cellStyle name="Normal 11 4" xfId="734" xr:uid="{FC0479FB-DD01-49F6-AF20-E991FB6B89EB}"/>
    <cellStyle name="Normal 11 5" xfId="735" xr:uid="{C0FF66DE-E164-433B-85C5-F2853D6911D2}"/>
    <cellStyle name="Normal 11 6" xfId="736" xr:uid="{6D719290-3E56-4F1B-98E9-88688588AC2A}"/>
    <cellStyle name="Normal 11 7" xfId="737" xr:uid="{FBCF96E6-A59B-4D9D-B190-2EF2F9ED22F0}"/>
    <cellStyle name="Normal 11 8" xfId="738" xr:uid="{5F7E2465-4856-4B7C-8959-173EECC07512}"/>
    <cellStyle name="Normal 12" xfId="739" xr:uid="{5F116C26-16CE-44C3-93F2-A866399FBDFA}"/>
    <cellStyle name="Normal 12 2" xfId="740" xr:uid="{F36AFC2C-3237-4603-8EF0-9EA764A236D9}"/>
    <cellStyle name="Normal 12 3" xfId="741" xr:uid="{CC094CFB-A7BE-4E7E-AF9E-F572B9015B2A}"/>
    <cellStyle name="Normal 12 4" xfId="742" xr:uid="{0F65A727-66A8-4E79-99BF-1C377453BCC1}"/>
    <cellStyle name="Normal 12 5" xfId="743" xr:uid="{B6ACFFA0-8528-47B0-BACC-24504C66AD42}"/>
    <cellStyle name="Normal 12 6" xfId="744" xr:uid="{F86F3FBA-9F32-4874-816C-DD0CDDA62DDE}"/>
    <cellStyle name="Normal 12 7" xfId="745" xr:uid="{4967C23A-11B7-4DC7-8BFB-0E2575D19C64}"/>
    <cellStyle name="Normal 12 8" xfId="746" xr:uid="{531D5A4F-BE33-4A79-BF0A-6335FF5C78F6}"/>
    <cellStyle name="Normal 13" xfId="747" xr:uid="{C90A096D-D427-4D12-AEFA-4C885EE2852F}"/>
    <cellStyle name="Normal 13 10" xfId="748" xr:uid="{06ACD6C7-5270-415F-941F-9F52F34004E8}"/>
    <cellStyle name="Normal 13 11" xfId="749" xr:uid="{7C94AC3B-3BE1-4B94-A46A-AF2D6E0B99D3}"/>
    <cellStyle name="Normal 13 12" xfId="750" xr:uid="{5750E57F-A7D6-454A-BEF6-9CE62A3709D8}"/>
    <cellStyle name="Normal 13 13" xfId="751" xr:uid="{4033C440-58C7-4DA1-9ACE-B4F599DAA40E}"/>
    <cellStyle name="Normal 13 14" xfId="752" xr:uid="{0CA9CA20-02E1-4F75-A278-8EB88CF5727C}"/>
    <cellStyle name="Normal 13 15" xfId="753" xr:uid="{F09FF685-BA7B-4117-8581-4EC2795A7F10}"/>
    <cellStyle name="Normal 13 16" xfId="754" xr:uid="{504868AC-37B7-4AE9-900D-D6CB4F45ADDA}"/>
    <cellStyle name="Normal 13 17" xfId="755" xr:uid="{876ECBAB-5297-4C31-817B-E45373D7E1F7}"/>
    <cellStyle name="Normal 13 18" xfId="756" xr:uid="{30C12E7A-8CC8-4A2C-93E9-3F0673C9BB84}"/>
    <cellStyle name="Normal 13 19" xfId="757" xr:uid="{4757F721-1267-43F4-BE70-2F818B488AA8}"/>
    <cellStyle name="Normal 13 2" xfId="758" xr:uid="{25E539C2-43E9-4C83-BB44-91188551045F}"/>
    <cellStyle name="Normal 13 2 2" xfId="759" xr:uid="{650C8CD0-DA0A-4AFA-953D-AF2FBBFE2DB2}"/>
    <cellStyle name="Normal 13 2 3" xfId="760" xr:uid="{47B2C315-D89E-41D6-8065-B2E3836421F2}"/>
    <cellStyle name="Normal 13 2 4" xfId="761" xr:uid="{2FA48E4C-CA3F-4934-B466-1B78E3D0D9B8}"/>
    <cellStyle name="Normal 13 2 5" xfId="762" xr:uid="{42E32271-2A5D-446A-B376-C8CED349CEE4}"/>
    <cellStyle name="Normal 13 2 6" xfId="763" xr:uid="{FAC5513E-E5D8-4CFD-A407-2CF00284C961}"/>
    <cellStyle name="Normal 13 2 7" xfId="764" xr:uid="{4A43264C-1748-49D6-B61B-00F60567DF3E}"/>
    <cellStyle name="Normal 13 2 8" xfId="765" xr:uid="{DFE1283B-80A5-4CBA-9D45-277CC28255E8}"/>
    <cellStyle name="Normal 13 20" xfId="766" xr:uid="{DDDCE73D-E723-44BD-A37B-A9046126E650}"/>
    <cellStyle name="Normal 13 21" xfId="767" xr:uid="{4BB2E204-D062-40ED-BEF6-439A7AB81FB0}"/>
    <cellStyle name="Normal 13 22" xfId="768" xr:uid="{331D9E44-2240-4B35-8E4E-5541B4BFDFFA}"/>
    <cellStyle name="Normal 13 23" xfId="769" xr:uid="{02D0AAE4-F40A-47BA-AA13-74BBE564F38E}"/>
    <cellStyle name="Normal 13 24" xfId="770" xr:uid="{7A8D1176-5500-42DA-90AF-91EFD9794924}"/>
    <cellStyle name="Normal 13 25" xfId="771" xr:uid="{C8CEA5DD-7544-4BCF-B14B-86F4A84DD82B}"/>
    <cellStyle name="Normal 13 26" xfId="772" xr:uid="{F3A5367B-C1D5-4C2B-A8BD-07C66E64E48B}"/>
    <cellStyle name="Normal 13 27" xfId="773" xr:uid="{FA717B30-10E2-4C44-84A1-7EFE53E84BD2}"/>
    <cellStyle name="Normal 13 28" xfId="774" xr:uid="{D1E7E92E-41EA-4C01-A4BD-0475F3A9DD09}"/>
    <cellStyle name="Normal 13 29" xfId="775" xr:uid="{5F8704E3-0D3D-4758-A817-633AC71A3F77}"/>
    <cellStyle name="Normal 13 3" xfId="776" xr:uid="{B9584FE5-82AF-4ADD-8E46-1087D42D8AD2}"/>
    <cellStyle name="Normal 13 30" xfId="777" xr:uid="{5265F4F7-1F89-4873-86A6-D8D19F750FF3}"/>
    <cellStyle name="Normal 13 31" xfId="778" xr:uid="{3C5CF061-ED78-4EF0-900A-A0AD15DC0FF2}"/>
    <cellStyle name="Normal 13 32" xfId="779" xr:uid="{D3F8C0A2-F1F7-4DD1-889E-96D59C8F8CF4}"/>
    <cellStyle name="Normal 13 33" xfId="780" xr:uid="{B3E7F998-8961-41BB-ADF5-4ED05DDE1815}"/>
    <cellStyle name="Normal 13 34" xfId="781" xr:uid="{AE01E72E-A45F-4660-88EA-83BD1148FB01}"/>
    <cellStyle name="Normal 13 35" xfId="782" xr:uid="{B86342C3-CFFE-4F4B-B8FF-97CFE2CE0510}"/>
    <cellStyle name="Normal 13 36" xfId="783" xr:uid="{82CF1394-C939-4C99-B235-98B7DDA30900}"/>
    <cellStyle name="Normal 13 37" xfId="784" xr:uid="{FD4D3017-4660-4DB7-A7A3-AEEA91B05552}"/>
    <cellStyle name="Normal 13 38" xfId="785" xr:uid="{DF4BD7B0-6547-46CE-A40D-37E1CDBE9E72}"/>
    <cellStyle name="Normal 13 4" xfId="786" xr:uid="{F623A54B-5E26-4F60-B5AF-6BEB0A0FFEB4}"/>
    <cellStyle name="Normal 13 5" xfId="787" xr:uid="{F3766A96-10DF-4445-9920-A53B610D2F64}"/>
    <cellStyle name="Normal 13 6" xfId="788" xr:uid="{9B9CADC7-CE24-43FF-A160-DFC5E1CBE0B0}"/>
    <cellStyle name="Normal 13 7" xfId="789" xr:uid="{CD4CF86F-A82F-4FDC-9220-3FCD1A928C7F}"/>
    <cellStyle name="Normal 13 8" xfId="790" xr:uid="{0106C050-9C5D-4ED0-B2A1-08F77AF0B807}"/>
    <cellStyle name="Normal 13 9" xfId="791" xr:uid="{9FC3E928-DC32-470D-A242-48F4CC8A8698}"/>
    <cellStyle name="Normal 14" xfId="792" xr:uid="{1FC3284F-7948-441F-96F9-333704763055}"/>
    <cellStyle name="Normal 14 10" xfId="793" xr:uid="{FBD21DAD-3C7C-451E-BA66-23ABA257228E}"/>
    <cellStyle name="Normal 14 11" xfId="794" xr:uid="{601666BC-3DA9-4B4F-9852-6FC979B80EB4}"/>
    <cellStyle name="Normal 14 12" xfId="795" xr:uid="{A660131A-2C61-439D-AFD4-4D36A3D86C59}"/>
    <cellStyle name="Normal 14 13" xfId="796" xr:uid="{BF862F81-121C-47DA-B516-270E22A194CA}"/>
    <cellStyle name="Normal 14 14" xfId="797" xr:uid="{1582BEE3-DE3A-4B47-B286-1CFF1AD33BBC}"/>
    <cellStyle name="Normal 14 15" xfId="798" xr:uid="{46DECE03-BFA0-46C5-9F03-FC6DF67D248D}"/>
    <cellStyle name="Normal 14 2" xfId="799" xr:uid="{6ECB359E-6473-4B8D-8B28-6EFB86210970}"/>
    <cellStyle name="Normal 14 2 2" xfId="800" xr:uid="{97EC78F4-CC60-4081-A6B9-A9952A47BD10}"/>
    <cellStyle name="Normal 14 2 3" xfId="801" xr:uid="{D39ADF05-71CA-4DEF-968F-0412CE0793A6}"/>
    <cellStyle name="Normal 14 2 4" xfId="802" xr:uid="{D1253785-9A13-45CB-A3C2-13689C7DAF5E}"/>
    <cellStyle name="Normal 14 2 5" xfId="803" xr:uid="{AE2B3A72-2DC3-4474-A1F4-F035A136B360}"/>
    <cellStyle name="Normal 14 2 6" xfId="804" xr:uid="{4A69BB01-7E51-4D4B-8AFC-4EFC2E2A9543}"/>
    <cellStyle name="Normal 14 2 7" xfId="805" xr:uid="{816D7899-529D-44F1-A6F2-ED9623CBD360}"/>
    <cellStyle name="Normal 14 3" xfId="806" xr:uid="{D6E10F18-156B-4137-9163-C6A416806F09}"/>
    <cellStyle name="Normal 14 4" xfId="807" xr:uid="{D981640E-24B8-4FE1-895E-38A4D7EA7C55}"/>
    <cellStyle name="Normal 14 5" xfId="808" xr:uid="{7C52BC28-2113-41C1-828A-DFCE2240FAA3}"/>
    <cellStyle name="Normal 14 6" xfId="809" xr:uid="{38D5A386-12A0-4D3D-9563-CD8C646432F7}"/>
    <cellStyle name="Normal 14 7" xfId="810" xr:uid="{7B2F7DF6-AA1C-4BC8-9711-4430E16E8022}"/>
    <cellStyle name="Normal 14 8" xfId="811" xr:uid="{DE51D994-14E6-4F79-AC7D-7C86CFE0DF56}"/>
    <cellStyle name="Normal 14 9" xfId="812" xr:uid="{9D37F6D9-B546-4F78-9F89-C39CC6CDC867}"/>
    <cellStyle name="Normal 15" xfId="813" xr:uid="{987E79D7-750F-4789-9168-F73DBE25B80F}"/>
    <cellStyle name="Normal 15 2" xfId="814" xr:uid="{CA76800A-BDA3-4DEF-AF9E-5B75C2FA5B67}"/>
    <cellStyle name="Normal 15 3" xfId="815" xr:uid="{C2ABB653-A576-4F39-AF5A-1EAED2C3D048}"/>
    <cellStyle name="Normal 15 4" xfId="816" xr:uid="{E6588C53-194D-4E53-A134-81533BF63358}"/>
    <cellStyle name="Normal 15 5" xfId="817" xr:uid="{8EB0B76C-38F7-4ABD-939A-405553352F7D}"/>
    <cellStyle name="Normal 15 6" xfId="818" xr:uid="{2BF8DB89-9723-410E-A719-754C0267DEAF}"/>
    <cellStyle name="Normal 16" xfId="819" xr:uid="{40E3AD5D-70A3-4F6E-8EF3-2726C02F94B6}"/>
    <cellStyle name="Normal 16 2" xfId="820" xr:uid="{B2444D08-119D-49A9-91A3-05EAED114E8A}"/>
    <cellStyle name="Normal 16 3" xfId="821" xr:uid="{CE96C1C3-76F0-4CD2-BF1C-DB44FB55BD7A}"/>
    <cellStyle name="Normal 16 4" xfId="822" xr:uid="{1CD407DD-F4E3-46EE-8D23-1FB246854EEF}"/>
    <cellStyle name="Normal 16 5" xfId="823" xr:uid="{B63967D9-43DE-4602-93F2-2F53B9E4D1D9}"/>
    <cellStyle name="Normal 16 6" xfId="824" xr:uid="{0CBBCCFD-23D5-45E0-A0FD-C1E783FA5EAD}"/>
    <cellStyle name="Normal 17" xfId="825" xr:uid="{78795605-FE6E-4505-9479-D404DCE6BC8E}"/>
    <cellStyle name="Normal 17 10" xfId="826" xr:uid="{8DDC216D-929A-4CD0-B4DB-212F35E01A0F}"/>
    <cellStyle name="Normal 17 11" xfId="827" xr:uid="{AC1B78B2-367A-4F1D-ABF2-126353E0E414}"/>
    <cellStyle name="Normal 17 12" xfId="828" xr:uid="{CF884B32-8DB9-4EA4-9B83-B6DE8636EE44}"/>
    <cellStyle name="Normal 17 13" xfId="829" xr:uid="{206023A5-7D39-4D52-BA33-E86C806DBB22}"/>
    <cellStyle name="Normal 17 2" xfId="830" xr:uid="{5108B861-CFA7-4C5B-8435-BE7EA6488A72}"/>
    <cellStyle name="Normal 17 3" xfId="831" xr:uid="{76F1F361-1B12-4ACD-B157-B300388915E6}"/>
    <cellStyle name="Normal 17 4" xfId="832" xr:uid="{1B9BF332-959F-4773-8A65-A14DD70ADC79}"/>
    <cellStyle name="Normal 17 5" xfId="833" xr:uid="{526A3B29-777A-42FC-981A-4EE5D4A298FD}"/>
    <cellStyle name="Normal 17 6" xfId="834" xr:uid="{5D9EF506-99AE-4ECA-B62F-E0523DB79004}"/>
    <cellStyle name="Normal 17 7" xfId="835" xr:uid="{A42FA6A9-F411-471D-A7C5-FF4F3BF3BE18}"/>
    <cellStyle name="Normal 17 8" xfId="836" xr:uid="{8E408A57-769D-4182-9D07-45BD9FAE6212}"/>
    <cellStyle name="Normal 17 9" xfId="837" xr:uid="{11F6F782-7DFF-4E9E-ABF2-BE61EBDB50B7}"/>
    <cellStyle name="Normal 18" xfId="838" xr:uid="{8D09CB03-AD36-477D-B3E3-36182CD7672D}"/>
    <cellStyle name="Normal 19" xfId="10" xr:uid="{B74A4B94-6062-49E9-BA05-5E2493468CDE}"/>
    <cellStyle name="Normal 2" xfId="2" xr:uid="{00000000-0005-0000-0000-000007000000}"/>
    <cellStyle name="Normal 2 10" xfId="11" xr:uid="{EF760EE7-01AA-4275-97A5-6C43D7F71F8C}"/>
    <cellStyle name="Normal 2 11" xfId="839" xr:uid="{83BBC4BE-FF46-4EA2-922A-6610C626541D}"/>
    <cellStyle name="Normal 2 12" xfId="840" xr:uid="{1493C7C7-F237-49B3-A7FC-63AC08CCBD2A}"/>
    <cellStyle name="Normal 2 13" xfId="841" xr:uid="{F28D8FC4-DB2C-4D7E-A3AF-8A80198A29D9}"/>
    <cellStyle name="Normal 2 14" xfId="842" xr:uid="{FA981FD1-2F17-43B9-AC8B-21081896746B}"/>
    <cellStyle name="Normal 2 15" xfId="843" xr:uid="{E29C9D56-1426-4B5E-AFF0-7D9BB07389E2}"/>
    <cellStyle name="Normal 2 16" xfId="844" xr:uid="{B56B0EA4-6E46-4AC8-9CC3-DCC25F0DB37B}"/>
    <cellStyle name="Normal 2 17" xfId="845" xr:uid="{ED137A0E-2FC1-4988-B428-B96C14496E97}"/>
    <cellStyle name="Normal 2 18" xfId="1624" xr:uid="{A9C785FF-173A-4412-8E85-3FA4C411FB1F}"/>
    <cellStyle name="Normal 2 2" xfId="846" xr:uid="{9F71DDA5-B80A-4466-A662-57F6A25B8E1E}"/>
    <cellStyle name="Normal 2 2 10" xfId="847" xr:uid="{DF731D2D-EF02-43A2-9BAA-42270AB63325}"/>
    <cellStyle name="Normal 2 2 11" xfId="848" xr:uid="{DFAEA961-949C-44EB-8669-5C4BB799BBC7}"/>
    <cellStyle name="Normal 2 2 12" xfId="849" xr:uid="{484F42E9-057B-4949-9741-A50D801CD372}"/>
    <cellStyle name="Normal 2 2 13" xfId="850" xr:uid="{2C7DA959-0324-4C62-8BDF-95471D5CA179}"/>
    <cellStyle name="Normal 2 2 2" xfId="851" xr:uid="{07CD17B9-68EC-4BDF-A637-55CD1D3B65E7}"/>
    <cellStyle name="Normal 2 2 3" xfId="852" xr:uid="{26B0F8E0-A9D7-49EC-A957-1C89494CD364}"/>
    <cellStyle name="Normal 2 2 4" xfId="853" xr:uid="{A95B8162-5165-4408-9F07-6DACFD73BB9D}"/>
    <cellStyle name="Normal 2 2 5" xfId="854" xr:uid="{38609B80-3238-4DF5-B963-C5ED18B9A70B}"/>
    <cellStyle name="Normal 2 2 6" xfId="855" xr:uid="{C1A2BD39-174C-4ACC-B631-1F331146F997}"/>
    <cellStyle name="Normal 2 2 7" xfId="856" xr:uid="{4BF0A6BB-9F73-4382-BCC3-6C38301951A5}"/>
    <cellStyle name="Normal 2 2 8" xfId="857" xr:uid="{5D9BB67E-80D3-42A9-9ECC-00535F7C494D}"/>
    <cellStyle name="Normal 2 2 9" xfId="858" xr:uid="{23775343-3DA2-44EF-A546-AC90558175D6}"/>
    <cellStyle name="Normal 2 3" xfId="859" xr:uid="{F52776F0-6C0C-4063-B1B2-81773179993E}"/>
    <cellStyle name="Normal 2 3 10" xfId="860" xr:uid="{653A117A-D7A9-4EFC-8362-2D8403D9E61C}"/>
    <cellStyle name="Normal 2 3 11" xfId="861" xr:uid="{11AFA8AB-9A36-46C9-BBE6-1CF7F20B6BC7}"/>
    <cellStyle name="Normal 2 3 12" xfId="862" xr:uid="{32A59256-65AF-4CE4-9B4B-243DE28E740E}"/>
    <cellStyle name="Normal 2 3 13" xfId="863" xr:uid="{14F9C4E7-7090-4F3D-AE0B-25A950298A43}"/>
    <cellStyle name="Normal 2 3 2" xfId="864" xr:uid="{A2CC91E5-4A72-449B-9997-65D2EB689657}"/>
    <cellStyle name="Normal 2 3 3" xfId="865" xr:uid="{715A19D8-A6C1-4520-ABCA-E0B664862667}"/>
    <cellStyle name="Normal 2 3 4" xfId="866" xr:uid="{E5D5B1F9-739D-4E21-A9B6-CF6DBB5179C8}"/>
    <cellStyle name="Normal 2 3 5" xfId="867" xr:uid="{958E2393-4068-4D31-A2E2-3164452DDF02}"/>
    <cellStyle name="Normal 2 3 6" xfId="868" xr:uid="{30869FA9-4521-4339-9AD6-1894D16F6ABA}"/>
    <cellStyle name="Normal 2 3 7" xfId="869" xr:uid="{8D47B142-352D-4272-9671-1686D483F0BF}"/>
    <cellStyle name="Normal 2 3 8" xfId="870" xr:uid="{5B7AE78E-67DE-42C9-B758-EE83479EECE5}"/>
    <cellStyle name="Normal 2 3 9" xfId="871" xr:uid="{50A98578-73B1-4DEE-BAA6-D22524C6658D}"/>
    <cellStyle name="Normal 2 4" xfId="872" xr:uid="{8428BC6C-E66D-42A0-8170-CE8CC13AD168}"/>
    <cellStyle name="Normal 2 4 10" xfId="873" xr:uid="{119C110B-3B68-47C9-AC78-3AD7884743DA}"/>
    <cellStyle name="Normal 2 4 11" xfId="874" xr:uid="{1E643C31-5E11-490A-8CC7-4C9E4279612E}"/>
    <cellStyle name="Normal 2 4 12" xfId="875" xr:uid="{9C27B75D-AF57-4475-BC5B-5856695E5E35}"/>
    <cellStyle name="Normal 2 4 13" xfId="876" xr:uid="{23317116-7B22-4882-A970-221299691970}"/>
    <cellStyle name="Normal 2 4 2" xfId="877" xr:uid="{F3A86283-9270-4590-89BA-483CCC59D39A}"/>
    <cellStyle name="Normal 2 4 3" xfId="878" xr:uid="{2255474F-609A-4642-9CDC-C80B2F5FA3BF}"/>
    <cellStyle name="Normal 2 4 4" xfId="879" xr:uid="{B1E033BC-A1A0-4D9E-9388-386F889EB8C9}"/>
    <cellStyle name="Normal 2 4 5" xfId="880" xr:uid="{39A0308B-E370-4114-B05E-D23F8B986A58}"/>
    <cellStyle name="Normal 2 4 6" xfId="881" xr:uid="{8F88DB0C-65B5-40FF-9E40-5AE2B976FF62}"/>
    <cellStyle name="Normal 2 4 7" xfId="882" xr:uid="{66F7047E-23BC-4441-90F4-BC994CB01F27}"/>
    <cellStyle name="Normal 2 4 8" xfId="883" xr:uid="{BCA6B82B-C61C-4F53-8148-A74F90E4AE31}"/>
    <cellStyle name="Normal 2 4 9" xfId="884" xr:uid="{4D567936-10C7-44A6-A3AD-6547C999CAE3}"/>
    <cellStyle name="Normal 2 5" xfId="885" xr:uid="{2866E947-B7B0-4AA3-B662-128790E56AA9}"/>
    <cellStyle name="Normal 2 6" xfId="886" xr:uid="{1A6B0F48-DEC4-4B35-A14E-949CE71F973D}"/>
    <cellStyle name="Normal 2 7" xfId="887" xr:uid="{254EBF7B-AADC-48B8-A9B8-0E6226A583CF}"/>
    <cellStyle name="Normal 2 8" xfId="888" xr:uid="{237F6EA7-CADA-49AF-B326-FB2780EB358E}"/>
    <cellStyle name="Normal 2 9" xfId="889" xr:uid="{87E7D7B1-E1A4-4428-BCA0-30C8FC07FD45}"/>
    <cellStyle name="Normal 20" xfId="890" xr:uid="{080966F1-9822-4F6A-800F-1E68F3307132}"/>
    <cellStyle name="Normal 21" xfId="1623" xr:uid="{BF8A0632-87C4-4201-A530-B170DB803687}"/>
    <cellStyle name="Normal 23" xfId="1626" xr:uid="{97ECD43E-9CBD-4CBD-9B85-35B962FF7967}"/>
    <cellStyle name="Normal 26" xfId="891" xr:uid="{C59E628A-29DA-448C-B09C-DE823CC34A5B}"/>
    <cellStyle name="Normal 29" xfId="9" xr:uid="{7F0E2C08-C4ED-4FE9-BAB5-2CDA155AEC1B}"/>
    <cellStyle name="Normal 3" xfId="5" xr:uid="{B2D66FCC-713F-4246-91D6-1F41E46B4D6F}"/>
    <cellStyle name="Normal 3 10" xfId="892" xr:uid="{91524142-29A9-4671-B05C-9161396910BA}"/>
    <cellStyle name="Normal 3 11" xfId="893" xr:uid="{0453D94A-D528-435F-A170-BF4395E42D83}"/>
    <cellStyle name="Normal 3 12" xfId="894" xr:uid="{08FD6110-0A36-4A04-9CB3-BDA0BC5B9BD3}"/>
    <cellStyle name="Normal 3 2" xfId="895" xr:uid="{FF624B0E-C374-4DDF-BB6A-91D37E294790}"/>
    <cellStyle name="Normal 3 2 2" xfId="896" xr:uid="{8BF49873-1681-43EC-A21D-9C8E0AD590A9}"/>
    <cellStyle name="Normal 3 2 3" xfId="897" xr:uid="{550A2F99-C73F-4CE3-8A95-99B9938359BC}"/>
    <cellStyle name="Normal 3 2 4" xfId="898" xr:uid="{796150F3-5061-41E8-A0A7-5D46ED798F41}"/>
    <cellStyle name="Normal 3 2 5" xfId="899" xr:uid="{045563D4-DA28-47D6-89F0-744376359BFB}"/>
    <cellStyle name="Normal 3 2 6" xfId="900" xr:uid="{4087A1B4-CB31-4E15-A89A-ECA7824053B1}"/>
    <cellStyle name="Normal 3 2 7" xfId="901" xr:uid="{789F2B43-7F03-4B89-A3F6-002576B99B80}"/>
    <cellStyle name="Normal 3 2 8" xfId="902" xr:uid="{E7679318-9D34-41EB-98F7-2B36D0C6E1B6}"/>
    <cellStyle name="Normal 3 3" xfId="903" xr:uid="{87185D15-1248-44E2-ABD5-162E7B66447E}"/>
    <cellStyle name="Normal 3 3 2" xfId="904" xr:uid="{E704D6E7-1A7C-4204-A3D6-EB4D72B1A180}"/>
    <cellStyle name="Normal 3 3 3" xfId="905" xr:uid="{D4569F4B-12E9-4758-ABE3-BB00B7CD120E}"/>
    <cellStyle name="Normal 3 3 4" xfId="906" xr:uid="{6E89FF3E-267C-4295-B1AC-F5AEA795CE12}"/>
    <cellStyle name="Normal 3 3 5" xfId="907" xr:uid="{655B5C1F-9D6A-4DC3-B971-875DC6A7C0CA}"/>
    <cellStyle name="Normal 3 3 6" xfId="908" xr:uid="{8375C579-0DE0-4052-9305-2076DA181E47}"/>
    <cellStyle name="Normal 3 3 7" xfId="909" xr:uid="{29025437-17C5-4FAE-99B8-D61BE247C26E}"/>
    <cellStyle name="Normal 3 3 8" xfId="910" xr:uid="{A05FC19D-BBF9-4D7E-87F1-FF7E67B64B4E}"/>
    <cellStyle name="Normal 3 4" xfId="911" xr:uid="{4873B916-4017-41F0-856F-279D9C712B7B}"/>
    <cellStyle name="Normal 3 4 2" xfId="912" xr:uid="{74AC97B5-7EE5-4B18-83A2-E731141DDDA7}"/>
    <cellStyle name="Normal 3 4 3" xfId="913" xr:uid="{938A4726-8278-4FC3-A0DC-5ABEB956D779}"/>
    <cellStyle name="Normal 3 4 4" xfId="914" xr:uid="{21928691-397C-4706-93F7-7130320D2AF4}"/>
    <cellStyle name="Normal 3 4 5" xfId="915" xr:uid="{4F83B8F6-F732-4B3D-8E2D-320373EBB309}"/>
    <cellStyle name="Normal 3 4 6" xfId="916" xr:uid="{B20A7C70-BDAC-4F6A-A475-EA99E44F6412}"/>
    <cellStyle name="Normal 3 4 7" xfId="917" xr:uid="{0C2F365C-C010-4C3A-9D31-6D23110655E9}"/>
    <cellStyle name="Normal 3 4 8" xfId="918" xr:uid="{83AAB710-5554-4A39-92E1-FD554C75A8BE}"/>
    <cellStyle name="Normal 3 5" xfId="919" xr:uid="{09EB1345-2ADB-4AB5-BABD-08BB38C07D90}"/>
    <cellStyle name="Normal 3 5 2" xfId="920" xr:uid="{761E76F1-73A3-497B-ACDF-8723E9AC49D0}"/>
    <cellStyle name="Normal 3 5 3" xfId="921" xr:uid="{EDEACC35-6E4A-4133-AF50-74340EC96BBC}"/>
    <cellStyle name="Normal 3 5 4" xfId="922" xr:uid="{44F56BA9-3595-458B-8A45-75B34DC997F4}"/>
    <cellStyle name="Normal 3 5 5" xfId="923" xr:uid="{73F30819-CA08-49C8-88DE-7E836200DFFA}"/>
    <cellStyle name="Normal 3 5 6" xfId="924" xr:uid="{36E686B4-9BAA-4C70-BB89-623D369F01D0}"/>
    <cellStyle name="Normal 3 5 7" xfId="925" xr:uid="{279D2D07-97C9-4593-96A2-C81559C876EA}"/>
    <cellStyle name="Normal 3 5 8" xfId="926" xr:uid="{EF6FC1E2-41D4-4807-8C2F-965B8009EAEA}"/>
    <cellStyle name="Normal 3 6" xfId="927" xr:uid="{EE90CBFF-8FFE-48B0-83A5-001126D51996}"/>
    <cellStyle name="Normal 3 7" xfId="928" xr:uid="{0AD49124-540D-456F-BC7F-0D9BE77BB524}"/>
    <cellStyle name="Normal 3 8" xfId="929" xr:uid="{99A5DAFD-9303-43A9-9A39-AF8E8D6CA452}"/>
    <cellStyle name="Normal 3 9" xfId="930" xr:uid="{36632AD7-B96C-44F2-8BD2-9D3D2612AB87}"/>
    <cellStyle name="Normal 30" xfId="8" xr:uid="{1C522194-9C54-4E7F-B4D4-BB17BA89A28D}"/>
    <cellStyle name="Normal 4" xfId="6" xr:uid="{FB97965F-1028-43A1-A375-9636D999AB78}"/>
    <cellStyle name="Normal 4 10" xfId="931" xr:uid="{FE1D5FD7-CCDC-41E9-B9CD-A6F734BED24C}"/>
    <cellStyle name="Normal 4 11" xfId="932" xr:uid="{4EC986FD-9483-4DCF-BB42-1738D0773502}"/>
    <cellStyle name="Normal 4 12" xfId="933" xr:uid="{4E4FECD4-DB70-46B2-B502-DF3BE6CE551C}"/>
    <cellStyle name="Normal 4 2" xfId="934" xr:uid="{C1C3A988-879F-4E16-AAC6-F85841F7B8D1}"/>
    <cellStyle name="Normal 4 2 2" xfId="935" xr:uid="{15E55C0E-8B48-4103-AE25-0F446FD08C10}"/>
    <cellStyle name="Normal 4 2 2 10" xfId="936" xr:uid="{E1F1948E-6C78-439D-B8BC-86A7B8D59884}"/>
    <cellStyle name="Normal 4 2 2 11" xfId="937" xr:uid="{8BA89450-9D2B-4D74-8C9E-A1B1114413A5}"/>
    <cellStyle name="Normal 4 2 2 12" xfId="938" xr:uid="{500506F1-2889-4577-B2A6-313A3E437A55}"/>
    <cellStyle name="Normal 4 2 2 13" xfId="939" xr:uid="{F7E65175-F9A3-43A3-8DF8-30F52AAB43D4}"/>
    <cellStyle name="Normal 4 2 2 2" xfId="940" xr:uid="{E9AE1F75-E05A-458B-AB98-15DF87B2AB0D}"/>
    <cellStyle name="Normal 4 2 2 2 10" xfId="941" xr:uid="{69E9F6DF-E14D-453C-BA5E-E2430755B78E}"/>
    <cellStyle name="Normal 4 2 2 2 11" xfId="942" xr:uid="{442564AA-E6C6-4F7A-888A-F134394CB533}"/>
    <cellStyle name="Normal 4 2 2 2 12" xfId="943" xr:uid="{7E12C3E9-C989-46B7-B9E4-2EC8D1A60DB2}"/>
    <cellStyle name="Normal 4 2 2 2 13" xfId="944" xr:uid="{7AE35593-908A-4D73-AE6B-2170AF7412F6}"/>
    <cellStyle name="Normal 4 2 2 2 2" xfId="945" xr:uid="{4E0532CB-E22E-4FD4-A991-9BBB2596F438}"/>
    <cellStyle name="Normal 4 2 2 2 3" xfId="946" xr:uid="{22584767-B4EB-4FDC-927C-EEC287B907BE}"/>
    <cellStyle name="Normal 4 2 2 2 4" xfId="947" xr:uid="{48C6D590-418A-48B0-AFC4-42CA47F64C4A}"/>
    <cellStyle name="Normal 4 2 2 2 5" xfId="948" xr:uid="{0073AD14-33DD-4408-BF45-E28EC942D02E}"/>
    <cellStyle name="Normal 4 2 2 2 6" xfId="949" xr:uid="{F0354C5D-D4E8-4A0F-8AB8-76B99E850937}"/>
    <cellStyle name="Normal 4 2 2 2 7" xfId="950" xr:uid="{A3E85235-97ED-42B0-BC6D-5DD4FABC2132}"/>
    <cellStyle name="Normal 4 2 2 2 8" xfId="951" xr:uid="{58733E14-9316-4C8C-B04F-AE001163B70C}"/>
    <cellStyle name="Normal 4 2 2 2 9" xfId="952" xr:uid="{6F853BDA-8730-43A5-8EB7-E566543AB76B}"/>
    <cellStyle name="Normal 4 2 2 3" xfId="953" xr:uid="{E7B6854A-A063-4A31-8027-31806B0C4902}"/>
    <cellStyle name="Normal 4 2 2 4" xfId="954" xr:uid="{30803F53-D99F-4BA7-A607-A643D9769558}"/>
    <cellStyle name="Normal 4 2 2 5" xfId="955" xr:uid="{9086D85E-CD6E-4D80-ACC8-A966E7F78B77}"/>
    <cellStyle name="Normal 4 2 2 6" xfId="956" xr:uid="{94F74CEF-10A1-4875-8FF2-388D2743BF9A}"/>
    <cellStyle name="Normal 4 2 2 7" xfId="957" xr:uid="{C608E8F9-A9E6-429B-980C-2FC271469568}"/>
    <cellStyle name="Normal 4 2 2 8" xfId="958" xr:uid="{01FAD486-9117-45D6-B52F-D8EE36FC335B}"/>
    <cellStyle name="Normal 4 2 2 9" xfId="959" xr:uid="{5352AD86-1847-4280-9F37-28517F85AEAC}"/>
    <cellStyle name="Normal 4 2 3" xfId="960" xr:uid="{600EFBA4-1AD3-42EA-B058-E185B2059FBF}"/>
    <cellStyle name="Normal 4 2 4" xfId="961" xr:uid="{D91155EE-4950-4963-BA35-9A9C9D3581FB}"/>
    <cellStyle name="Normal 4 2 5" xfId="962" xr:uid="{4115EFD4-9098-4877-B3CA-A6CAD2106AD0}"/>
    <cellStyle name="Normal 4 2 6" xfId="963" xr:uid="{872C34E5-F282-4311-AC35-895581C03B6E}"/>
    <cellStyle name="Normal 4 2 7" xfId="964" xr:uid="{86D6D7DC-5919-4160-9189-32ADBBCBAD1C}"/>
    <cellStyle name="Normal 4 2 8" xfId="965" xr:uid="{719162C5-1EB0-461A-BA99-E1A191A228FA}"/>
    <cellStyle name="Normal 4 3" xfId="966" xr:uid="{0C386AC3-1938-417D-A248-ED47682803CE}"/>
    <cellStyle name="Normal 4 3 2" xfId="967" xr:uid="{2C026594-3C37-4ECB-8749-7C36164A0A5D}"/>
    <cellStyle name="Normal 4 3 3" xfId="968" xr:uid="{2633C5C1-62D6-4A4A-9CDD-D22F255B83C3}"/>
    <cellStyle name="Normal 4 3 4" xfId="969" xr:uid="{F48803A0-F2E9-4D55-8FE7-CEB8CD01111E}"/>
    <cellStyle name="Normal 4 3 5" xfId="970" xr:uid="{8CA20B71-E5FA-4D01-B74B-EEFA7BB10458}"/>
    <cellStyle name="Normal 4 3 6" xfId="971" xr:uid="{B29FE299-1950-4E64-9C9F-6F41AC7C0142}"/>
    <cellStyle name="Normal 4 3 7" xfId="972" xr:uid="{C608D571-57CE-430E-A563-0D39833DED3A}"/>
    <cellStyle name="Normal 4 3 8" xfId="973" xr:uid="{03E31361-402C-4BFE-AA17-CD54D5F113E1}"/>
    <cellStyle name="Normal 4 4" xfId="974" xr:uid="{307EFE39-C0FB-4ED1-BB12-3A5490A3D6C5}"/>
    <cellStyle name="Normal 4 4 2" xfId="975" xr:uid="{77203D73-31B0-4ECB-84E7-FBBAB1456D8F}"/>
    <cellStyle name="Normal 4 4 3" xfId="976" xr:uid="{603EE3A2-2824-441E-B884-EE7E3E38F689}"/>
    <cellStyle name="Normal 4 4 4" xfId="977" xr:uid="{B3FF233D-A82C-44C6-BB6D-5A5D7D256356}"/>
    <cellStyle name="Normal 4 4 5" xfId="978" xr:uid="{C430C99D-F732-4CEB-A1CD-079E7F33AE2E}"/>
    <cellStyle name="Normal 4 4 6" xfId="979" xr:uid="{4DDD1855-B07F-4AB8-9F9C-7D53CE1DC2DB}"/>
    <cellStyle name="Normal 4 4 7" xfId="980" xr:uid="{BF89C1A6-9831-4730-BD27-EDBB3884971E}"/>
    <cellStyle name="Normal 4 4 8" xfId="981" xr:uid="{EA02552B-30C0-4511-B64B-CB0D80E3D868}"/>
    <cellStyle name="Normal 4 5" xfId="982" xr:uid="{21A5C222-CFA5-40FC-9D89-429A0A6210F6}"/>
    <cellStyle name="Normal 4 5 2" xfId="983" xr:uid="{5553A9DF-21F0-438F-B6CB-A4FDC4F9EBE5}"/>
    <cellStyle name="Normal 4 5 3" xfId="984" xr:uid="{093F2901-FBA6-4391-AA6C-0ACBF7AD6E95}"/>
    <cellStyle name="Normal 4 5 4" xfId="985" xr:uid="{D3578180-2A05-4E0A-B835-059431E1728F}"/>
    <cellStyle name="Normal 4 5 5" xfId="986" xr:uid="{0B69F9F8-336C-4210-9E3F-A1588150CE3D}"/>
    <cellStyle name="Normal 4 5 6" xfId="987" xr:uid="{27D811FD-2034-4B19-A4CC-96CEE112D26C}"/>
    <cellStyle name="Normal 4 5 7" xfId="988" xr:uid="{D6A6DB22-F2DC-4167-99FA-D8A3A4C13D6E}"/>
    <cellStyle name="Normal 4 5 8" xfId="989" xr:uid="{6D0D716E-546D-4E95-A262-0E9C31ACFE43}"/>
    <cellStyle name="Normal 4 6" xfId="990" xr:uid="{98842ECC-2BFE-44B7-8A11-EE24C8BBD1DA}"/>
    <cellStyle name="Normal 4 7" xfId="991" xr:uid="{5750479F-EEF6-4922-B459-70543B1D6EAB}"/>
    <cellStyle name="Normal 4 8" xfId="992" xr:uid="{68783793-78ED-4610-BC99-2AE2A3EC62FB}"/>
    <cellStyle name="Normal 4 9" xfId="993" xr:uid="{9354B537-277C-4B58-8439-B64A68616785}"/>
    <cellStyle name="Normal 5" xfId="994" xr:uid="{4AF873DC-C66A-41E5-8E97-0E9B13595F21}"/>
    <cellStyle name="Normal 5 10" xfId="995" xr:uid="{BF52CCA3-1E9A-41E4-824D-064277A9FFEC}"/>
    <cellStyle name="Normal 5 11" xfId="996" xr:uid="{BC2D9E6F-77CD-4579-ABEE-F0D3A8A2B76A}"/>
    <cellStyle name="Normal 5 12" xfId="997" xr:uid="{128E97AF-D7CC-4E8A-8674-677DF9C4C695}"/>
    <cellStyle name="Normal 5 2" xfId="998" xr:uid="{A2659FBF-2970-45DD-88BE-E62D77077100}"/>
    <cellStyle name="Normal 5 2 2" xfId="999" xr:uid="{1AEA14F0-03EA-427D-ACF8-F40969E6AD60}"/>
    <cellStyle name="Normal 5 2 2 10" xfId="1000" xr:uid="{09D8DDE0-376B-4680-96F6-B40DD47EC0B1}"/>
    <cellStyle name="Normal 5 2 2 11" xfId="1001" xr:uid="{15030B19-0010-42C3-83B2-ACE8E3292135}"/>
    <cellStyle name="Normal 5 2 2 12" xfId="1002" xr:uid="{9335DC18-D63C-470B-A5FC-8DEE8A717F58}"/>
    <cellStyle name="Normal 5 2 2 13" xfId="1003" xr:uid="{3CED90D6-F2BE-47D9-B179-2CC2F07E8915}"/>
    <cellStyle name="Normal 5 2 2 2" xfId="1004" xr:uid="{2420B048-34E1-4961-8020-A7B9B3B3193A}"/>
    <cellStyle name="Normal 5 2 2 2 10" xfId="1005" xr:uid="{435454D7-E2E5-4687-A487-C4873F760E32}"/>
    <cellStyle name="Normal 5 2 2 2 11" xfId="1006" xr:uid="{8C4DE8D8-3C85-45D5-AAA5-32259940B5AB}"/>
    <cellStyle name="Normal 5 2 2 2 12" xfId="1007" xr:uid="{CC6CB411-0A08-4330-8381-6FA117316DFC}"/>
    <cellStyle name="Normal 5 2 2 2 13" xfId="1008" xr:uid="{4641D85D-B3D1-418A-ACCB-79AAAA294D80}"/>
    <cellStyle name="Normal 5 2 2 2 2" xfId="1009" xr:uid="{A7F56067-0D6B-4A18-AD4F-22B60486582A}"/>
    <cellStyle name="Normal 5 2 2 2 3" xfId="1010" xr:uid="{0CFF5FD2-9B57-452C-82F7-28A00CAF6B9B}"/>
    <cellStyle name="Normal 5 2 2 2 4" xfId="1011" xr:uid="{1F61C3D2-02B8-4146-BED5-3644B3A6F5BA}"/>
    <cellStyle name="Normal 5 2 2 2 5" xfId="1012" xr:uid="{2D2441AA-69E1-49D4-BF1A-47546CAB8342}"/>
    <cellStyle name="Normal 5 2 2 2 6" xfId="1013" xr:uid="{A34F67CF-77A9-4102-BB09-F4FB79B44B75}"/>
    <cellStyle name="Normal 5 2 2 2 7" xfId="1014" xr:uid="{CD17B26D-2EFF-4277-BD18-8BA8E1FC9367}"/>
    <cellStyle name="Normal 5 2 2 2 8" xfId="1015" xr:uid="{D7B6E1C1-A420-496D-8C3A-17F1D40BE7E9}"/>
    <cellStyle name="Normal 5 2 2 2 9" xfId="1016" xr:uid="{D94D5F9D-74CC-431A-8645-10AA8E66A7DA}"/>
    <cellStyle name="Normal 5 2 2 3" xfId="1017" xr:uid="{5F71B0DB-14FF-40D5-A9E1-34A42D14DD02}"/>
    <cellStyle name="Normal 5 2 2 4" xfId="1018" xr:uid="{11F82C23-6677-405B-B568-FA04FCB15D0F}"/>
    <cellStyle name="Normal 5 2 2 5" xfId="1019" xr:uid="{FAE338E1-1BD0-4FED-B8D5-34642B1CFDD3}"/>
    <cellStyle name="Normal 5 2 2 6" xfId="1020" xr:uid="{173542DE-C917-4098-905D-D85556D8543E}"/>
    <cellStyle name="Normal 5 2 2 7" xfId="1021" xr:uid="{D0F1F10D-4395-4C0C-92DC-DBBD6AB30109}"/>
    <cellStyle name="Normal 5 2 2 8" xfId="1022" xr:uid="{D1B4B75C-4F86-435A-A406-4E2D8178883E}"/>
    <cellStyle name="Normal 5 2 2 9" xfId="1023" xr:uid="{784F2C9D-B902-43E5-80CF-58DBB415131C}"/>
    <cellStyle name="Normal 5 2 3" xfId="1024" xr:uid="{75AB0A7F-C5A2-4C7F-91D7-C01AF96B7418}"/>
    <cellStyle name="Normal 5 2 4" xfId="1025" xr:uid="{149A5FDD-20CA-4D8E-B0F6-77EE4AA0D11E}"/>
    <cellStyle name="Normal 5 2 5" xfId="1026" xr:uid="{CE7A70EF-9A38-4148-8739-79F83D56447D}"/>
    <cellStyle name="Normal 5 2 6" xfId="1027" xr:uid="{39E44820-988B-4140-BEE5-50B61D87EEF9}"/>
    <cellStyle name="Normal 5 2 7" xfId="1028" xr:uid="{698AE9A9-6851-4723-915C-37C84E50D4ED}"/>
    <cellStyle name="Normal 5 2 8" xfId="1029" xr:uid="{280D6075-0643-44CC-91DD-E6FD8741BECB}"/>
    <cellStyle name="Normal 5 3" xfId="1030" xr:uid="{3C8E1C02-EE89-48A9-926E-922B75BC3BDF}"/>
    <cellStyle name="Normal 5 3 2" xfId="1031" xr:uid="{21B3B5CF-42B7-495D-A1CF-0BC0E42C50DD}"/>
    <cellStyle name="Normal 5 3 3" xfId="1032" xr:uid="{8026ACAD-33F0-4793-9B17-797E62238186}"/>
    <cellStyle name="Normal 5 3 4" xfId="1033" xr:uid="{676602E0-B939-4E77-8A53-ABBE05E68319}"/>
    <cellStyle name="Normal 5 3 5" xfId="1034" xr:uid="{0339C2F6-16AF-456F-A00A-C62B60673D95}"/>
    <cellStyle name="Normal 5 3 6" xfId="1035" xr:uid="{845AB311-ED01-4132-BF0D-49C754B9782C}"/>
    <cellStyle name="Normal 5 3 7" xfId="1036" xr:uid="{EE0C7A2D-52E8-48E3-9BE2-E34064CA010A}"/>
    <cellStyle name="Normal 5 3 8" xfId="1037" xr:uid="{5F7A0ADB-290E-4449-9E75-3F85ACA08774}"/>
    <cellStyle name="Normal 5 4" xfId="1038" xr:uid="{43EB2D65-5363-4AD2-ACB0-76250693E388}"/>
    <cellStyle name="Normal 5 4 2" xfId="1039" xr:uid="{129589AD-1C8F-402F-82F8-9A0EFB23805A}"/>
    <cellStyle name="Normal 5 4 3" xfId="1040" xr:uid="{116E26D9-340F-476F-99A1-2C191B6C3393}"/>
    <cellStyle name="Normal 5 4 4" xfId="1041" xr:uid="{BB7DF85C-BB01-446E-9E23-08BDE5639DD5}"/>
    <cellStyle name="Normal 5 4 5" xfId="1042" xr:uid="{1CA449AF-4A30-4376-B430-E7DC255F1484}"/>
    <cellStyle name="Normal 5 4 6" xfId="1043" xr:uid="{79647D01-B76D-4BDB-95B3-F175D4C39F4D}"/>
    <cellStyle name="Normal 5 4 7" xfId="1044" xr:uid="{B961E636-A353-454B-A35B-67758EE9D9DB}"/>
    <cellStyle name="Normal 5 4 8" xfId="1045" xr:uid="{C03FD8D0-005B-44C4-B298-F9D52F26A51E}"/>
    <cellStyle name="Normal 5 5" xfId="1046" xr:uid="{09B1B32D-C3B3-42EE-B435-AFEBA7FD601D}"/>
    <cellStyle name="Normal 5 5 2" xfId="1047" xr:uid="{C584BF46-85CC-4D42-AFB9-428CE5D4208E}"/>
    <cellStyle name="Normal 5 5 3" xfId="1048" xr:uid="{CA16A80A-56D2-4603-B124-5B46229A57E1}"/>
    <cellStyle name="Normal 5 5 4" xfId="1049" xr:uid="{F04973B9-9502-43F1-A70A-467982065248}"/>
    <cellStyle name="Normal 5 5 5" xfId="1050" xr:uid="{625C053C-AC45-40CC-917E-56BF8491C68A}"/>
    <cellStyle name="Normal 5 5 6" xfId="1051" xr:uid="{CAB47FC6-3648-468A-8CC3-4610D8606465}"/>
    <cellStyle name="Normal 5 5 7" xfId="1052" xr:uid="{40B36D8E-5AA0-4BF6-9BF3-019D17A72F5C}"/>
    <cellStyle name="Normal 5 5 8" xfId="1053" xr:uid="{857DBBEF-A311-472B-B4E7-4AC7242183D7}"/>
    <cellStyle name="Normal 5 6" xfId="1054" xr:uid="{068977A4-B2B4-4D10-AC4B-2DE2142BDC27}"/>
    <cellStyle name="Normal 5 7" xfId="1055" xr:uid="{4B21C0DC-5784-4709-A2D4-D21BE930A984}"/>
    <cellStyle name="Normal 5 8" xfId="1056" xr:uid="{F94EA85F-6FD9-4C18-9054-102043ABD08C}"/>
    <cellStyle name="Normal 5 9" xfId="1057" xr:uid="{B6D05658-2382-4CC9-B7C7-32E1C31DD0F5}"/>
    <cellStyle name="Normal 6" xfId="1058" xr:uid="{0B8DC83D-4751-44D3-9DB6-97F7A37A55F5}"/>
    <cellStyle name="Normal 6 10" xfId="1059" xr:uid="{9D1113D8-F992-46A7-ACC4-A59EBB53275B}"/>
    <cellStyle name="Normal 6 11" xfId="1060" xr:uid="{6667F9EE-60EE-4525-AF16-75AA500E4CAB}"/>
    <cellStyle name="Normal 6 12" xfId="1061" xr:uid="{4C2E9056-E091-4830-BD32-560486BB2F3F}"/>
    <cellStyle name="Normal 6 2" xfId="1062" xr:uid="{A551152B-7B26-4070-8E22-2A7950CA3336}"/>
    <cellStyle name="Normal 6 2 2" xfId="1063" xr:uid="{5471E839-4008-4871-BEAF-732139E2A981}"/>
    <cellStyle name="Normal 6 2 2 10" xfId="1064" xr:uid="{26A1C0A5-9255-439B-ACA6-12504315F5C2}"/>
    <cellStyle name="Normal 6 2 2 11" xfId="1065" xr:uid="{08E60C27-D386-4058-BAC3-4491727681AF}"/>
    <cellStyle name="Normal 6 2 2 12" xfId="1066" xr:uid="{930B7B4E-2D86-498C-9191-AFCD7C03D81A}"/>
    <cellStyle name="Normal 6 2 2 13" xfId="1067" xr:uid="{35BF23DF-BF84-4280-9A84-866432DF246D}"/>
    <cellStyle name="Normal 6 2 2 2" xfId="1068" xr:uid="{DEF8519D-C8D4-4EFB-9637-8F8BF994CB7E}"/>
    <cellStyle name="Normal 6 2 2 3" xfId="1069" xr:uid="{B2544F69-AC9F-4648-A12A-48689E512229}"/>
    <cellStyle name="Normal 6 2 2 4" xfId="1070" xr:uid="{E4BB7363-8B62-4F45-A898-4FDA40D49E7E}"/>
    <cellStyle name="Normal 6 2 2 5" xfId="1071" xr:uid="{CB764505-14BA-4B7F-A4E7-11F5FD0D9FFB}"/>
    <cellStyle name="Normal 6 2 2 6" xfId="1072" xr:uid="{937E0D2A-E141-4755-88BD-0FF21C46F0C1}"/>
    <cellStyle name="Normal 6 2 2 7" xfId="1073" xr:uid="{A2963696-A972-44D2-AF7E-F987731A036E}"/>
    <cellStyle name="Normal 6 2 2 8" xfId="1074" xr:uid="{E6BBF0D5-D901-4E1A-8C88-6B6D66D34BBB}"/>
    <cellStyle name="Normal 6 2 2 9" xfId="1075" xr:uid="{13BB13BC-578B-4EE0-86E5-B24043F8F3C7}"/>
    <cellStyle name="Normal 6 2 3" xfId="1076" xr:uid="{C93C7242-AC20-4746-A46E-A27B3D1CF830}"/>
    <cellStyle name="Normal 6 2 4" xfId="1077" xr:uid="{8D6078BB-6191-4637-A348-AAACD17B5D5B}"/>
    <cellStyle name="Normal 6 2 5" xfId="1078" xr:uid="{D8B238DD-64D5-4CD0-B746-E5D92703C484}"/>
    <cellStyle name="Normal 6 2 6" xfId="1079" xr:uid="{39DE10FC-CBC9-42EC-9AB1-511BBB74D381}"/>
    <cellStyle name="Normal 6 2 7" xfId="1080" xr:uid="{11545748-8725-4CAE-80B8-025AC32CDC99}"/>
    <cellStyle name="Normal 6 2 8" xfId="1081" xr:uid="{E61D3CE2-D223-4C6B-96D9-63A1D5D6CB39}"/>
    <cellStyle name="Normal 6 3" xfId="1082" xr:uid="{400ACC90-DC4D-4D19-8132-B55F4D065FEE}"/>
    <cellStyle name="Normal 6 3 2" xfId="1083" xr:uid="{17D3A884-6E3E-4D97-8899-BE4CAAB1C9EA}"/>
    <cellStyle name="Normal 6 3 3" xfId="1084" xr:uid="{9596E840-A7E2-465A-A4CE-DB09ADF815B3}"/>
    <cellStyle name="Normal 6 3 4" xfId="1085" xr:uid="{9D02B22D-D79A-46C5-A708-AE97128A9911}"/>
    <cellStyle name="Normal 6 3 5" xfId="1086" xr:uid="{AEF097CE-709D-4A6D-AE4C-AAC96902E1D9}"/>
    <cellStyle name="Normal 6 3 6" xfId="1087" xr:uid="{F4CE48CA-3946-4041-95B8-B091029CB248}"/>
    <cellStyle name="Normal 6 3 7" xfId="1088" xr:uid="{3BB04228-0D54-480F-96DA-8EB797E42A62}"/>
    <cellStyle name="Normal 6 3 8" xfId="1089" xr:uid="{B0682A26-45C2-44C7-A1AC-B29DA766B576}"/>
    <cellStyle name="Normal 6 4" xfId="1090" xr:uid="{009967BA-89F0-45D4-A85B-38B570A4D3FA}"/>
    <cellStyle name="Normal 6 4 2" xfId="1091" xr:uid="{B1B9DA41-1881-4BEF-BBCE-A7601C543DC8}"/>
    <cellStyle name="Normal 6 4 3" xfId="1092" xr:uid="{96D0508D-5F8C-4AD4-BE5A-4AD919605A2A}"/>
    <cellStyle name="Normal 6 4 4" xfId="1093" xr:uid="{BB9824CA-9D5E-4E8D-81B9-F695505B93A7}"/>
    <cellStyle name="Normal 6 4 5" xfId="1094" xr:uid="{F3A423F3-E657-4E1B-BB4B-088F9F589F68}"/>
    <cellStyle name="Normal 6 4 6" xfId="1095" xr:uid="{7A649938-E1DA-4987-981E-41E6C7C13423}"/>
    <cellStyle name="Normal 6 4 7" xfId="1096" xr:uid="{6EB4549B-673F-4D09-9BF3-CB39D7FEBB7B}"/>
    <cellStyle name="Normal 6 4 8" xfId="1097" xr:uid="{AFAE835A-7FAF-47C7-ADCC-F05A9B7C94F5}"/>
    <cellStyle name="Normal 6 5" xfId="1098" xr:uid="{847C28EA-2E2C-44D9-836B-FB4E73B52DF8}"/>
    <cellStyle name="Normal 6 5 2" xfId="1099" xr:uid="{ACD97EC2-F44E-4DB0-B994-6E0FFA0E5537}"/>
    <cellStyle name="Normal 6 5 3" xfId="1100" xr:uid="{73F4D195-7F70-49B1-AD9C-F4009D14EDD5}"/>
    <cellStyle name="Normal 6 5 4" xfId="1101" xr:uid="{17CC7FB0-DDF7-49B2-9FDE-E5A91F144A92}"/>
    <cellStyle name="Normal 6 5 5" xfId="1102" xr:uid="{828D8FD8-C501-4101-B58C-6EAB19D8BEC7}"/>
    <cellStyle name="Normal 6 5 6" xfId="1103" xr:uid="{BED3CD3C-90A5-426C-99F0-33351240B2E8}"/>
    <cellStyle name="Normal 6 5 7" xfId="1104" xr:uid="{02A1E1BF-8437-4A8D-9397-7F2B878A3801}"/>
    <cellStyle name="Normal 6 5 8" xfId="1105" xr:uid="{9CA50BE1-B1C4-4794-A0E9-E897C9B1C2E5}"/>
    <cellStyle name="Normal 6 6" xfId="1106" xr:uid="{3D6DA53F-695C-4B37-B4C9-BCC8C2477DB9}"/>
    <cellStyle name="Normal 6 7" xfId="1107" xr:uid="{E24AAF2F-77C5-42F4-BCB2-C34D3D93E916}"/>
    <cellStyle name="Normal 6 8" xfId="1108" xr:uid="{90F46980-1C5F-4645-A695-625964113A3B}"/>
    <cellStyle name="Normal 6 9" xfId="1109" xr:uid="{FBAAAFD9-C5B7-4D78-B7D9-01FC0FBD4253}"/>
    <cellStyle name="Normal 7" xfId="1110" xr:uid="{96E08178-AE8C-4D65-93AA-2945CF9F58FC}"/>
    <cellStyle name="Normal 7 10" xfId="1111" xr:uid="{E57A2027-60B1-43E8-B0E0-18DE1606E7FC}"/>
    <cellStyle name="Normal 7 11" xfId="1112" xr:uid="{2436B36E-BF6C-49FC-8228-949CA5931464}"/>
    <cellStyle name="Normal 7 12" xfId="1113" xr:uid="{B1750D6E-56B9-4DEE-9CD3-15896E24C53E}"/>
    <cellStyle name="Normal 7 2" xfId="1114" xr:uid="{AD0F7D02-0498-4A01-B570-F562F2FA1974}"/>
    <cellStyle name="Normal 7 2 2" xfId="1115" xr:uid="{7042C7ED-32D2-4086-B4F8-92B08B0AB3C8}"/>
    <cellStyle name="Normal 7 2 3" xfId="1116" xr:uid="{BD3B53BC-6964-4738-A8D9-E40594766449}"/>
    <cellStyle name="Normal 7 2 4" xfId="1117" xr:uid="{F5DBE3D0-DEF3-4B49-A2A1-72B3E6BE6F56}"/>
    <cellStyle name="Normal 7 2 5" xfId="1118" xr:uid="{33CA6CE1-F8D4-48FC-827C-0543228105D5}"/>
    <cellStyle name="Normal 7 2 6" xfId="1119" xr:uid="{706F3E28-E57D-4D13-A4C8-A6D12CABF92E}"/>
    <cellStyle name="Normal 7 2 7" xfId="1120" xr:uid="{BC5212DD-1317-4ED6-9C8F-9A17434E7C2E}"/>
    <cellStyle name="Normal 7 2 8" xfId="1121" xr:uid="{0AF2E464-5CF3-446A-AB5A-E400544BB6CF}"/>
    <cellStyle name="Normal 7 3" xfId="1122" xr:uid="{8F2D070A-2EC7-4D79-96A1-60A90FC36ED6}"/>
    <cellStyle name="Normal 7 3 2" xfId="1123" xr:uid="{46591F52-D769-43B3-9B67-9B0D61FD5671}"/>
    <cellStyle name="Normal 7 3 3" xfId="1124" xr:uid="{A2A37E45-24CF-44A5-BFC6-D47C931BC9C4}"/>
    <cellStyle name="Normal 7 3 4" xfId="1125" xr:uid="{64B360F6-3E14-4326-A109-C63530F8D4D7}"/>
    <cellStyle name="Normal 7 3 5" xfId="1126" xr:uid="{33100B7D-A9E8-4D5E-847A-AF939D064584}"/>
    <cellStyle name="Normal 7 3 6" xfId="1127" xr:uid="{D12C635E-0FAE-45DB-B416-34A6A445F29C}"/>
    <cellStyle name="Normal 7 3 7" xfId="1128" xr:uid="{3563CEB3-2094-45BA-B3E8-6C19402498C5}"/>
    <cellStyle name="Normal 7 3 8" xfId="1129" xr:uid="{75793DFA-8103-45E5-91D6-9F5743C0A8B2}"/>
    <cellStyle name="Normal 7 4" xfId="1130" xr:uid="{E1E91649-613C-48F5-9251-24AD1150D411}"/>
    <cellStyle name="Normal 7 4 2" xfId="1131" xr:uid="{F606417C-80E5-4ED8-9967-A814152D13BF}"/>
    <cellStyle name="Normal 7 4 3" xfId="1132" xr:uid="{C237FE4E-7D2D-4A87-8B04-C4087204B9CA}"/>
    <cellStyle name="Normal 7 4 4" xfId="1133" xr:uid="{3719F06D-CFD2-4A18-92A1-BA2D8FEB9F6A}"/>
    <cellStyle name="Normal 7 4 5" xfId="1134" xr:uid="{D0A46D5F-E794-4D97-A57A-862AE8D36769}"/>
    <cellStyle name="Normal 7 4 6" xfId="1135" xr:uid="{6FE76ECF-9BEE-492B-98DD-F80D2C43E816}"/>
    <cellStyle name="Normal 7 4 7" xfId="1136" xr:uid="{8CD7950F-583C-4B35-A5DF-817DF3146350}"/>
    <cellStyle name="Normal 7 4 8" xfId="1137" xr:uid="{E4418478-C46E-40A6-8296-FC43BC713EAA}"/>
    <cellStyle name="Normal 7 5" xfId="1138" xr:uid="{194EA30F-EC9E-4573-A3AD-C61C186A0ADD}"/>
    <cellStyle name="Normal 7 5 2" xfId="1139" xr:uid="{EAC33DE4-39E9-402D-9D86-4898490742E7}"/>
    <cellStyle name="Normal 7 5 3" xfId="1140" xr:uid="{E6BEEF6A-1FF6-4A0C-88F5-EB7B51366D08}"/>
    <cellStyle name="Normal 7 5 4" xfId="1141" xr:uid="{B46F474A-7AB6-415D-A48D-6267C4DC7D23}"/>
    <cellStyle name="Normal 7 5 5" xfId="1142" xr:uid="{8CDC5261-D477-4309-A064-1E64CB117E98}"/>
    <cellStyle name="Normal 7 5 6" xfId="1143" xr:uid="{642AFD96-E2D3-40E2-8653-A2367E50EAAF}"/>
    <cellStyle name="Normal 7 5 7" xfId="1144" xr:uid="{61D0F11D-DB84-4BF6-BC5F-17A02A01ECC7}"/>
    <cellStyle name="Normal 7 5 8" xfId="1145" xr:uid="{2FD462CF-DEF5-4F11-A98E-650A98205110}"/>
    <cellStyle name="Normal 7 6" xfId="1146" xr:uid="{69C7D5AE-EC83-4A13-B714-78B18F386375}"/>
    <cellStyle name="Normal 7 7" xfId="1147" xr:uid="{3D2100EA-5311-4706-94F6-B2E4B20D4C64}"/>
    <cellStyle name="Normal 7 8" xfId="1148" xr:uid="{36466027-B059-4E66-B777-97674DF8AA77}"/>
    <cellStyle name="Normal 7 9" xfId="1149" xr:uid="{F43FE870-9823-4645-A2B6-8BB85367EC69}"/>
    <cellStyle name="Normal 8" xfId="1150" xr:uid="{C679A65E-81C5-4F85-99D4-D71602C3B5FB}"/>
    <cellStyle name="Normal 8 10" xfId="1151" xr:uid="{36FEE9F0-31A5-463C-98B7-29F392C2A5FE}"/>
    <cellStyle name="Normal 8 11" xfId="1152" xr:uid="{5C869BCA-C5A5-4273-80BA-07C8813DF2AC}"/>
    <cellStyle name="Normal 8 12" xfId="1153" xr:uid="{D13AE9D1-3D85-4A87-9844-3CB6744F07F5}"/>
    <cellStyle name="Normal 8 2" xfId="1154" xr:uid="{F9971B87-B497-4F5B-B231-9AB09392A9F9}"/>
    <cellStyle name="Normal 8 2 2" xfId="1155" xr:uid="{E03148D1-E484-465A-A349-E3A6FB30DAAC}"/>
    <cellStyle name="Normal 8 2 3" xfId="1156" xr:uid="{2D7D34F0-EFA2-4F52-A33B-EE42968D6776}"/>
    <cellStyle name="Normal 8 2 4" xfId="1157" xr:uid="{D1A34E93-32A6-445F-AD40-E5D61DC1F1C6}"/>
    <cellStyle name="Normal 8 2 5" xfId="1158" xr:uid="{006E8AD2-7C67-418B-AACE-3DF7AE910043}"/>
    <cellStyle name="Normal 8 2 6" xfId="1159" xr:uid="{431F5212-0144-4F2A-BB40-3404DA474DF5}"/>
    <cellStyle name="Normal 8 2 7" xfId="1160" xr:uid="{AF9614C3-7554-423C-B3BF-940DF1381712}"/>
    <cellStyle name="Normal 8 2 8" xfId="1161" xr:uid="{53E569DD-141F-40F4-82BC-E10034567F02}"/>
    <cellStyle name="Normal 8 3" xfId="1162" xr:uid="{2F18AF41-1967-4447-BFB5-A55D6277D2AF}"/>
    <cellStyle name="Normal 8 3 2" xfId="1163" xr:uid="{A7A24F4B-8E33-4CC4-9096-EA90DB41941D}"/>
    <cellStyle name="Normal 8 3 3" xfId="1164" xr:uid="{B37A7E3B-52E0-4535-ADFC-70A57CBFFA46}"/>
    <cellStyle name="Normal 8 3 4" xfId="1165" xr:uid="{D8D182FF-966F-41B6-916E-8AC36B6B3F06}"/>
    <cellStyle name="Normal 8 3 5" xfId="1166" xr:uid="{553A291B-A0EC-43F0-95ED-4E1F01BAFCF4}"/>
    <cellStyle name="Normal 8 3 6" xfId="1167" xr:uid="{FADE6EDF-590C-4948-A6E2-8254C22C5B13}"/>
    <cellStyle name="Normal 8 3 7" xfId="1168" xr:uid="{2FB3F7AA-C40E-4624-B2E5-23949C0076AE}"/>
    <cellStyle name="Normal 8 3 8" xfId="1169" xr:uid="{D06F8B55-59CB-4E30-951E-9EA559D5CE99}"/>
    <cellStyle name="Normal 8 4" xfId="1170" xr:uid="{22CBE318-3DE7-4879-BBC9-226AB181C4FE}"/>
    <cellStyle name="Normal 8 4 2" xfId="1171" xr:uid="{9F68B2B4-7368-49C7-9040-E7732515CDDA}"/>
    <cellStyle name="Normal 8 4 3" xfId="1172" xr:uid="{5FCCDBF3-F2A7-41E8-9898-3C5E6661F469}"/>
    <cellStyle name="Normal 8 4 4" xfId="1173" xr:uid="{B96A15FE-C97C-4B5A-9A12-587CDCD6C197}"/>
    <cellStyle name="Normal 8 4 5" xfId="1174" xr:uid="{BD46837B-28BC-4BC9-9981-44891E7453FF}"/>
    <cellStyle name="Normal 8 4 6" xfId="1175" xr:uid="{14296352-9F76-4D97-A96A-21011018BE17}"/>
    <cellStyle name="Normal 8 4 7" xfId="1176" xr:uid="{70CD96A2-C437-40D7-9483-704301C7DD0A}"/>
    <cellStyle name="Normal 8 4 8" xfId="1177" xr:uid="{D8297CF6-E2F9-4310-AEEE-F3FE44B40157}"/>
    <cellStyle name="Normal 8 5" xfId="1178" xr:uid="{D4769EF7-54A6-4712-98B8-5380F8A5BD83}"/>
    <cellStyle name="Normal 8 5 2" xfId="1179" xr:uid="{440F04A0-4A6D-4F21-A075-87DA880DDEE5}"/>
    <cellStyle name="Normal 8 5 3" xfId="1180" xr:uid="{ECC21560-F4A5-4215-B2D3-0BCDEBABB888}"/>
    <cellStyle name="Normal 8 5 4" xfId="1181" xr:uid="{1D4B1D92-6609-46D9-86A6-2C90CF40E74B}"/>
    <cellStyle name="Normal 8 5 5" xfId="1182" xr:uid="{DDC9C81C-5ECC-4E7D-BEF8-3BC170810B38}"/>
    <cellStyle name="Normal 8 5 6" xfId="1183" xr:uid="{809005FE-270E-45AC-8841-4FE884364C75}"/>
    <cellStyle name="Normal 8 5 7" xfId="1184" xr:uid="{C70DB001-E0EE-4256-B85F-237E9876D90B}"/>
    <cellStyle name="Normal 8 5 8" xfId="1185" xr:uid="{BEE137AC-B5CE-4BFB-A090-FB6BE1F30062}"/>
    <cellStyle name="Normal 8 6" xfId="1186" xr:uid="{22509B9C-2B08-49F2-98E9-85561E6CDC8C}"/>
    <cellStyle name="Normal 8 7" xfId="1187" xr:uid="{5FB5A467-81ED-4F52-AD31-FA7789D8F0E4}"/>
    <cellStyle name="Normal 8 8" xfId="1188" xr:uid="{FC2D422E-4FF7-4D18-AB58-146296183EBB}"/>
    <cellStyle name="Normal 8 9" xfId="1189" xr:uid="{5B786FE4-8797-4913-8BA1-58DBDBFDBED3}"/>
    <cellStyle name="Normal 9" xfId="1190" xr:uid="{36C4CA62-6C48-451A-A5AE-A57440BC4F7A}"/>
    <cellStyle name="Normal 9 2" xfId="1191" xr:uid="{452ED1BF-2915-4C84-8BF9-1B0484DE730D}"/>
    <cellStyle name="Normal 9 3" xfId="1192" xr:uid="{931FB610-383C-49CD-B7DA-7824FC89F5C4}"/>
    <cellStyle name="Normal 9 4" xfId="1193" xr:uid="{FA0347F9-44D3-4F11-9755-8424A741C58B}"/>
    <cellStyle name="Normal 9 5" xfId="1194" xr:uid="{4D813797-82E3-4584-BAC1-DB0C6A3710FC}"/>
    <cellStyle name="Normal 9 6" xfId="1195" xr:uid="{B32CB345-445E-4D8B-82E4-5607C2787ADB}"/>
    <cellStyle name="Normal 9 7" xfId="1196" xr:uid="{E384C686-56E4-4C05-A190-4311713AF6F7}"/>
    <cellStyle name="Normal 9 8" xfId="1197" xr:uid="{9AE03AE2-B15B-4615-AABA-526943FE6EAF}"/>
    <cellStyle name="Normale 2" xfId="1625" xr:uid="{2C207D21-5979-4B16-B00D-4BBA5E8BB41C}"/>
    <cellStyle name="Normale_B2020" xfId="1198" xr:uid="{476475B4-7C85-4539-BB53-61EF648975C8}"/>
    <cellStyle name="Note 2 10" xfId="1199" xr:uid="{8AC5EE35-6CC1-4AB3-8D4A-8286922110C2}"/>
    <cellStyle name="Note 2 11" xfId="1200" xr:uid="{5FC953DA-2561-4B9C-B2F0-24A1C5F64D4D}"/>
    <cellStyle name="Note 2 12" xfId="1201" xr:uid="{33297D99-E2B0-464C-80EF-75B93ACBD811}"/>
    <cellStyle name="Note 2 13" xfId="1202" xr:uid="{B870712C-60DC-4E5C-8226-B21B8598BBC4}"/>
    <cellStyle name="Note 2 14" xfId="1203" xr:uid="{31E663F8-9F2B-486C-9886-8754D3DC10E9}"/>
    <cellStyle name="Note 2 15" xfId="1204" xr:uid="{8DD7A65B-5117-4D3E-8B5A-7E2B278AA63D}"/>
    <cellStyle name="Note 2 2" xfId="1205" xr:uid="{2BD0895B-28DE-456A-BCC1-D84C10CA4838}"/>
    <cellStyle name="Note 2 3" xfId="1206" xr:uid="{EEA0D060-C010-413C-AA8E-A66680291716}"/>
    <cellStyle name="Note 2 4" xfId="1207" xr:uid="{B60A4C65-0C04-4A92-912B-D438AD1BAE09}"/>
    <cellStyle name="Note 2 5" xfId="1208" xr:uid="{8B8FABE4-DA90-4339-9BF7-955046153DF0}"/>
    <cellStyle name="Note 2 6" xfId="1209" xr:uid="{D7426679-799F-42C7-9947-0F0CBBF72609}"/>
    <cellStyle name="Note 2 7" xfId="1210" xr:uid="{05DDEBD7-0AE2-4068-8C4B-D226E5963D81}"/>
    <cellStyle name="Note 2 8" xfId="1211" xr:uid="{C95F6020-93B1-4E72-8526-AC3EE5395FC5}"/>
    <cellStyle name="Note 2 9" xfId="1212" xr:uid="{1D63CC2A-AEC8-4C8B-833F-9F45E55ABE69}"/>
    <cellStyle name="Note 3" xfId="1213" xr:uid="{A5527396-FBFE-40B2-8060-6F9E8DA3029B}"/>
    <cellStyle name="Note 4" xfId="1214" xr:uid="{5D5158A1-1D5B-4173-A5F5-BC8099BF569D}"/>
    <cellStyle name="Note 5" xfId="1215" xr:uid="{D47F3509-E7DA-4397-B8A8-412060ED2094}"/>
    <cellStyle name="Note 6" xfId="1216" xr:uid="{CB55E392-274F-4D72-B577-58399B6F553A}"/>
    <cellStyle name="Note 7" xfId="1217" xr:uid="{48B30943-0E5A-44E1-A1A2-3F251161BF40}"/>
    <cellStyle name="Note 8" xfId="1218" xr:uid="{528DAD8E-8FFA-4F9C-A124-E70F2042D157}"/>
    <cellStyle name="Output 2 10" xfId="1219" xr:uid="{C862712E-CFBE-4863-8CA4-7A911F283A98}"/>
    <cellStyle name="Output 2 2" xfId="1220" xr:uid="{14D4D000-1EE0-4A88-943F-A484867F5528}"/>
    <cellStyle name="Output 2 3" xfId="1221" xr:uid="{F2442554-BCF1-48D7-9DF7-2CBD778ABE6F}"/>
    <cellStyle name="Output 2 4" xfId="1222" xr:uid="{22470210-F3BF-4092-BC4F-A334F2DF65B0}"/>
    <cellStyle name="Output 2 5" xfId="1223" xr:uid="{FD198FDE-75A7-4A1E-A952-1DE83C9BDCBA}"/>
    <cellStyle name="Output 2 6" xfId="1224" xr:uid="{5752B28D-CAFC-40EE-B864-375B75030151}"/>
    <cellStyle name="Output 2 7" xfId="1225" xr:uid="{4BEECE6E-AC13-4DD8-BD38-78E3DAC31F5A}"/>
    <cellStyle name="Output 2 8" xfId="1226" xr:uid="{09CB12C1-FD98-48E6-871D-DDF46C7D360E}"/>
    <cellStyle name="Output 2 9" xfId="1227" xr:uid="{305DAFAB-9CC1-4917-9622-31909EFAE904}"/>
    <cellStyle name="Output 3" xfId="1228" xr:uid="{CFF34C80-E9D8-4921-8D76-4487AF11BEAF}"/>
    <cellStyle name="Percent 10" xfId="1229" xr:uid="{7123B4DC-2D69-445C-BEDB-0D211C2FBB65}"/>
    <cellStyle name="Percent 10 2" xfId="1230" xr:uid="{6C1503F8-1D08-45F3-BB44-16BC4C1DA2CB}"/>
    <cellStyle name="Percent 10 3" xfId="1231" xr:uid="{D93B0975-62C0-406B-8B82-3B57A4678056}"/>
    <cellStyle name="Percent 10 4" xfId="1232" xr:uid="{B0BF4EFF-B854-42E2-89D5-69E9960BDE1A}"/>
    <cellStyle name="Percent 10 5" xfId="1233" xr:uid="{51BCE0E1-CE89-4710-A54F-297493173C6C}"/>
    <cellStyle name="Percent 10 6" xfId="1234" xr:uid="{F94FC4D6-8B8D-4E12-BB3A-51BBA0CEC85E}"/>
    <cellStyle name="Percent 10 7" xfId="1235" xr:uid="{D9592EC7-16E5-45E4-A0F1-272BD0759D7B}"/>
    <cellStyle name="Percent 10 8" xfId="1236" xr:uid="{AC707F53-4DB9-4A3D-84A0-E50110FD852C}"/>
    <cellStyle name="Percent 11" xfId="1237" xr:uid="{36F010C5-0B43-43F7-95BA-848CCCCB35A9}"/>
    <cellStyle name="Percent 11 2" xfId="1238" xr:uid="{D470F11D-D6C7-4367-A13F-9CC57268A2DB}"/>
    <cellStyle name="Percent 11 3" xfId="1239" xr:uid="{AC182D66-3545-48EA-9139-A9D367890DF8}"/>
    <cellStyle name="Percent 11 4" xfId="1240" xr:uid="{DDF19279-B77F-4530-ADD4-6E126811D975}"/>
    <cellStyle name="Percent 11 5" xfId="1241" xr:uid="{E6C1E02B-9375-4B52-861E-8D47683B355B}"/>
    <cellStyle name="Percent 11 6" xfId="1242" xr:uid="{1068BB9F-C8BF-4334-B85C-61D1E50F8E45}"/>
    <cellStyle name="Percent 11 7" xfId="1243" xr:uid="{B87E8965-80D9-45F6-AEEC-B31D7F2671F6}"/>
    <cellStyle name="Percent 11 8" xfId="1244" xr:uid="{A0CCD64B-DE70-4BA9-8B2F-943B858A8BEE}"/>
    <cellStyle name="Percent 12" xfId="1245" xr:uid="{40AFA364-8CCE-4709-9900-67D4F063AE98}"/>
    <cellStyle name="Percent 12 2" xfId="1246" xr:uid="{27EF7A07-68BF-4D2E-958D-2241B8F65030}"/>
    <cellStyle name="Percent 12 3" xfId="1247" xr:uid="{2A750E6E-D1B5-41B1-9590-7A17FAC831B3}"/>
    <cellStyle name="Percent 12 4" xfId="1248" xr:uid="{47588833-9D60-43AA-B54A-B28BEC712DA2}"/>
    <cellStyle name="Percent 12 5" xfId="1249" xr:uid="{38C30665-91E8-4DC8-A0CF-776831AAA65F}"/>
    <cellStyle name="Percent 12 6" xfId="1250" xr:uid="{FA99B703-E85F-4200-92A1-3BD7BABA372E}"/>
    <cellStyle name="Percent 12 7" xfId="1251" xr:uid="{E4060176-B8F7-4B0A-9935-5AEF53B24305}"/>
    <cellStyle name="Percent 12 8" xfId="1252" xr:uid="{1D0F87D5-C723-46B3-8890-48B0EAE70790}"/>
    <cellStyle name="Percent 13" xfId="1253" xr:uid="{C2E2F033-F95A-41C7-A46C-E98AB57E5C93}"/>
    <cellStyle name="Percent 13 2" xfId="1254" xr:uid="{6B1C1398-0121-4C49-AA35-53F4CE52AAB9}"/>
    <cellStyle name="Percent 13 3" xfId="1255" xr:uid="{59D6D289-3E8E-4644-A2AB-5DB2F4067774}"/>
    <cellStyle name="Percent 13 4" xfId="1256" xr:uid="{E24CA759-4ACC-4097-945B-89465FB27940}"/>
    <cellStyle name="Percent 13 5" xfId="1257" xr:uid="{E8FB2ECB-B2E4-498B-BEA5-B273F96AE72E}"/>
    <cellStyle name="Percent 13 6" xfId="1258" xr:uid="{D02D85A3-1907-45B3-B65B-523E1F0B8C17}"/>
    <cellStyle name="Percent 13 7" xfId="1259" xr:uid="{87BDFF6B-EFF2-4137-9608-28D58E758910}"/>
    <cellStyle name="Percent 13 8" xfId="1260" xr:uid="{D532A237-AAE3-49C7-9D6F-628FA02F4FAC}"/>
    <cellStyle name="Percent 14" xfId="1261" xr:uid="{B30B25BE-6FD8-4F3B-94A3-F7A83A3FCD96}"/>
    <cellStyle name="Percent 14 2" xfId="1262" xr:uid="{69EEEC20-9D94-4777-B1A9-A98FF4A8F407}"/>
    <cellStyle name="Percent 14 3" xfId="1263" xr:uid="{0E6E1F0C-2D82-417A-88E1-61F780A55E76}"/>
    <cellStyle name="Percent 14 4" xfId="1264" xr:uid="{52F318EB-E820-4621-82F2-17BF22DD6597}"/>
    <cellStyle name="Percent 14 5" xfId="1265" xr:uid="{2B035C7B-6D48-4086-8FAA-E4A9FB5FDD0E}"/>
    <cellStyle name="Percent 14 6" xfId="1266" xr:uid="{7FC2FE2A-DD78-4291-959B-0FBA76D71128}"/>
    <cellStyle name="Percent 14 7" xfId="1267" xr:uid="{DE28F7A7-0347-4A25-B862-4A4725C0574A}"/>
    <cellStyle name="Percent 14 8" xfId="1268" xr:uid="{9783119C-12C3-42DB-8381-4D91C307B913}"/>
    <cellStyle name="Percent 15" xfId="1269" xr:uid="{EC005747-CD47-4FC4-98AE-7D1D5E1181B1}"/>
    <cellStyle name="Percent 15 10" xfId="1270" xr:uid="{1F13A6E8-21A8-4B37-B9E5-6E3C704CEC73}"/>
    <cellStyle name="Percent 15 11" xfId="1271" xr:uid="{38CC7E98-F207-4E02-AD2B-B531488A62C1}"/>
    <cellStyle name="Percent 15 12" xfId="1272" xr:uid="{AED33695-897D-44FB-AD0F-599F7F3DD880}"/>
    <cellStyle name="Percent 15 13" xfId="1273" xr:uid="{4931D918-FA82-46FF-81F7-FA3FC19C2C69}"/>
    <cellStyle name="Percent 15 14" xfId="1274" xr:uid="{9DFFAE12-DBCE-4EFA-BAA4-CCBF3000F633}"/>
    <cellStyle name="Percent 15 2" xfId="1275" xr:uid="{E0A07151-43DD-490E-9B42-4190E8DB24F1}"/>
    <cellStyle name="Percent 15 2 2" xfId="1276" xr:uid="{EC195158-F792-493E-B2A6-2FC899B04EFE}"/>
    <cellStyle name="Percent 15 2 3" xfId="1277" xr:uid="{433B09CD-ECF4-40AB-9BB0-5FC7142F69A1}"/>
    <cellStyle name="Percent 15 2 4" xfId="1278" xr:uid="{50644AE3-CD4C-4C17-84EB-7C742FC0E6A8}"/>
    <cellStyle name="Percent 15 2 5" xfId="1279" xr:uid="{84AB5D7A-38EA-45BA-8DF7-CCCF1DFDFD43}"/>
    <cellStyle name="Percent 15 2 6" xfId="1280" xr:uid="{E0C771F8-FA73-4FB9-A1C9-FA18CF3A9717}"/>
    <cellStyle name="Percent 15 2 7" xfId="1281" xr:uid="{7030A87C-808D-4724-9889-7C4D256C4D10}"/>
    <cellStyle name="Percent 15 3" xfId="1282" xr:uid="{7BFFF3E6-E84F-4F8A-9A50-CB802D5FB109}"/>
    <cellStyle name="Percent 15 4" xfId="1283" xr:uid="{984E2F53-92D2-4AA0-9F35-18F78CAB409D}"/>
    <cellStyle name="Percent 15 5" xfId="1284" xr:uid="{54763A6E-B958-45A1-8235-481B609C6D21}"/>
    <cellStyle name="Percent 15 6" xfId="1285" xr:uid="{4D8D41FB-9924-4105-BD11-788AA246CCAE}"/>
    <cellStyle name="Percent 15 7" xfId="1286" xr:uid="{EEF66FFA-2610-4810-BDC7-7FFA9D369095}"/>
    <cellStyle name="Percent 15 8" xfId="1287" xr:uid="{DAC5ED27-6DCC-4543-908E-0BF120F97728}"/>
    <cellStyle name="Percent 15 9" xfId="1288" xr:uid="{AD3D0F41-2251-4307-9C91-2A9960CB5D19}"/>
    <cellStyle name="Percent 16" xfId="4" xr:uid="{C8BA1A6B-D7AE-48BD-87D8-A765E521C1C2}"/>
    <cellStyle name="Percent 16 2" xfId="1289" xr:uid="{6FE99696-0E4A-4A1F-B572-B2880FA02708}"/>
    <cellStyle name="Percent 16 3" xfId="1290" xr:uid="{CB31448E-B5DF-47B3-96D3-4D45D5D75B7C}"/>
    <cellStyle name="Percent 16 3 10" xfId="1291" xr:uid="{98834AE0-FC99-4A1F-B6E1-F6204739BA5A}"/>
    <cellStyle name="Percent 16 3 11" xfId="1292" xr:uid="{4EBC897A-A583-4994-B8F3-14A5ACF18B87}"/>
    <cellStyle name="Percent 16 3 12" xfId="1293" xr:uid="{2920494E-07B1-4064-B163-85880D6BA0D2}"/>
    <cellStyle name="Percent 16 3 13" xfId="1294" xr:uid="{64A0CDC9-CB24-4FCE-80FB-B4EFEF2E1208}"/>
    <cellStyle name="Percent 16 3 14" xfId="1295" xr:uid="{9A6226B3-22B9-4C9C-8E75-F37080060924}"/>
    <cellStyle name="Percent 16 3 15" xfId="1296" xr:uid="{A9D3DFDC-6375-4124-885E-1B6FA765EEBB}"/>
    <cellStyle name="Percent 16 3 16" xfId="1297" xr:uid="{355FB0F4-C0B3-4751-AABD-92F70B071663}"/>
    <cellStyle name="Percent 16 3 17" xfId="1298" xr:uid="{A5E2DFF6-72F6-43AF-B8D7-457385E7E489}"/>
    <cellStyle name="Percent 16 3 2" xfId="1299" xr:uid="{A38723FE-3EF1-45D1-9EA2-D8F565954679}"/>
    <cellStyle name="Percent 16 3 3" xfId="1300" xr:uid="{78935B4A-25DB-4FA5-83A9-097BFB28D974}"/>
    <cellStyle name="Percent 16 3 4" xfId="1301" xr:uid="{451078D1-DD04-4C08-A06D-C6BB54128997}"/>
    <cellStyle name="Percent 16 3 5" xfId="1302" xr:uid="{185603B2-C1F1-479B-91C6-BCFC6D554FB6}"/>
    <cellStyle name="Percent 16 3 6" xfId="1303" xr:uid="{CB15BE59-F673-466F-A27A-E19CE83F2C53}"/>
    <cellStyle name="Percent 16 3 7" xfId="1304" xr:uid="{3D8CCEA1-F808-4B87-9B14-84768DFC18A2}"/>
    <cellStyle name="Percent 16 3 8" xfId="1305" xr:uid="{57F8EF80-097A-4544-A529-2325B38B8567}"/>
    <cellStyle name="Percent 16 3 9" xfId="1306" xr:uid="{CE2EB1AB-387B-43F3-B2DB-5BCBF7D8A930}"/>
    <cellStyle name="Percent 16 4" xfId="1307" xr:uid="{DD8DDE80-4764-4C0A-812C-42A8A39606D9}"/>
    <cellStyle name="Percent 16 4 10" xfId="1308" xr:uid="{2E410DEB-09FC-4FD3-8AAD-9B6D6C05FFA9}"/>
    <cellStyle name="Percent 16 4 11" xfId="1309" xr:uid="{EA7B741E-3C55-4580-9C7B-2BBF0E0B9EE6}"/>
    <cellStyle name="Percent 16 4 12" xfId="1310" xr:uid="{31980C81-6350-427A-B505-BC4DEFA83D76}"/>
    <cellStyle name="Percent 16 4 13" xfId="1311" xr:uid="{D4A2A00C-29D8-4235-AF69-4FEC1F22A3C8}"/>
    <cellStyle name="Percent 16 4 14" xfId="1312" xr:uid="{AF8983E7-F903-47B2-9DE5-9021C9BC35B6}"/>
    <cellStyle name="Percent 16 4 15" xfId="1313" xr:uid="{89DA6784-05FE-4F85-809C-A77394C0BBED}"/>
    <cellStyle name="Percent 16 4 16" xfId="1314" xr:uid="{10CF0978-443D-4F68-B65C-FA1FBB73EAF9}"/>
    <cellStyle name="Percent 16 4 17" xfId="1315" xr:uid="{151DBC47-CE81-4F2F-ACC2-269812D7ECB4}"/>
    <cellStyle name="Percent 16 4 2" xfId="1316" xr:uid="{888E6491-4633-45A5-865A-C6217FEB46DC}"/>
    <cellStyle name="Percent 16 4 3" xfId="1317" xr:uid="{A4CB3FE6-76DF-40D9-8E66-F0D854EF0AD8}"/>
    <cellStyle name="Percent 16 4 4" xfId="1318" xr:uid="{D2349D19-F075-4E13-961D-AAC6A6A24FFD}"/>
    <cellStyle name="Percent 16 4 5" xfId="1319" xr:uid="{36E8913F-1DC9-4C3C-BE07-A47A89DF2E3D}"/>
    <cellStyle name="Percent 16 4 6" xfId="1320" xr:uid="{7D95CA1C-DC5A-4730-9726-01EF0BF354A6}"/>
    <cellStyle name="Percent 16 4 7" xfId="1321" xr:uid="{71B70B84-C081-43FB-A54E-7440BB0D4F5F}"/>
    <cellStyle name="Percent 16 4 8" xfId="1322" xr:uid="{F539B892-9E58-40E6-8C81-ACDCE033A636}"/>
    <cellStyle name="Percent 16 4 9" xfId="1323" xr:uid="{B9468E23-4928-4225-B845-513D76B2DC69}"/>
    <cellStyle name="Percent 16 5" xfId="1324" xr:uid="{A40CDF51-076C-4345-925B-9D67B869553A}"/>
    <cellStyle name="Percent 16 5 10" xfId="1325" xr:uid="{B6B913D1-EFBC-4F3C-AF40-E66D35D69781}"/>
    <cellStyle name="Percent 16 5 11" xfId="1326" xr:uid="{D69DA375-06A3-4052-AF8D-CBEFFE8F3806}"/>
    <cellStyle name="Percent 16 5 12" xfId="1327" xr:uid="{C3894C66-3ED0-4D22-B063-2868C25C4B67}"/>
    <cellStyle name="Percent 16 5 13" xfId="1328" xr:uid="{C08154EF-B28B-4927-A3AF-E5D16A4FC1ED}"/>
    <cellStyle name="Percent 16 5 14" xfId="1329" xr:uid="{E4815787-FFDE-4CA0-934D-78E58E4F5CA7}"/>
    <cellStyle name="Percent 16 5 15" xfId="1330" xr:uid="{50D45C5A-F37B-405C-A5A6-CD01EF7FFB6D}"/>
    <cellStyle name="Percent 16 5 16" xfId="1331" xr:uid="{A5ED60F0-6AF1-4EA8-863C-FAB92AE5801C}"/>
    <cellStyle name="Percent 16 5 17" xfId="1332" xr:uid="{309416D1-82CA-47E8-9A92-DC4A2835C5AA}"/>
    <cellStyle name="Percent 16 5 2" xfId="1333" xr:uid="{DAA9266D-8A77-4C92-8A8F-A93666F81BD1}"/>
    <cellStyle name="Percent 16 5 3" xfId="1334" xr:uid="{3DA35349-E3EF-40E0-A0D6-2A0326779609}"/>
    <cellStyle name="Percent 16 5 4" xfId="1335" xr:uid="{5B6E8034-17BE-430F-A766-7CB092E47A09}"/>
    <cellStyle name="Percent 16 5 5" xfId="1336" xr:uid="{18F2F1BF-DAF2-42DA-B2DB-D63A3666DFDC}"/>
    <cellStyle name="Percent 16 5 6" xfId="1337" xr:uid="{97DC8B4F-0909-4212-A962-2D7A70BD7843}"/>
    <cellStyle name="Percent 16 5 7" xfId="1338" xr:uid="{379B13EE-DA88-4D78-B02F-60032A5ED67F}"/>
    <cellStyle name="Percent 16 5 8" xfId="1339" xr:uid="{FAF06314-4469-48C7-A82C-BB80875D294F}"/>
    <cellStyle name="Percent 16 5 9" xfId="1340" xr:uid="{86055DFA-0387-4C83-A0F2-B0167CF0AEAE}"/>
    <cellStyle name="Percent 16 6" xfId="1341" xr:uid="{FDE96195-CA4F-47F1-B19B-147493FC90FF}"/>
    <cellStyle name="Percent 16 6 10" xfId="1342" xr:uid="{45C1199E-F45F-45C3-910F-0E3356A9BC61}"/>
    <cellStyle name="Percent 16 6 11" xfId="1343" xr:uid="{D1245DF0-CF44-47B4-939F-4A24B16355E8}"/>
    <cellStyle name="Percent 16 6 12" xfId="1344" xr:uid="{7CB09D6D-DBA6-485C-AC03-7B3A0E2C9AE6}"/>
    <cellStyle name="Percent 16 6 13" xfId="1345" xr:uid="{4ADCD546-9C45-4DB6-B2A8-4E0057663544}"/>
    <cellStyle name="Percent 16 6 14" xfId="1346" xr:uid="{250C0150-7CEC-4DA1-9C1C-371FB8F442E0}"/>
    <cellStyle name="Percent 16 6 15" xfId="1347" xr:uid="{9815E2E5-4D85-41EB-B6ED-51F7FB787206}"/>
    <cellStyle name="Percent 16 6 16" xfId="1348" xr:uid="{FA8D01BE-ABBB-4DCB-93DB-2F504733BAB4}"/>
    <cellStyle name="Percent 16 6 17" xfId="1349" xr:uid="{120B624C-33B3-4D69-9D70-1DD177AAAC6D}"/>
    <cellStyle name="Percent 16 6 2" xfId="1350" xr:uid="{C5D0517F-1DC6-4F7E-BC5B-31BE0703AF43}"/>
    <cellStyle name="Percent 16 6 3" xfId="1351" xr:uid="{A4EA50F5-B986-4505-AF10-9FF57FDCF582}"/>
    <cellStyle name="Percent 16 6 4" xfId="1352" xr:uid="{783B66F8-6640-464A-AF1D-517D29DFEC8A}"/>
    <cellStyle name="Percent 16 6 5" xfId="1353" xr:uid="{A1D0E155-36F2-4E28-8667-98CBFC58B571}"/>
    <cellStyle name="Percent 16 6 6" xfId="1354" xr:uid="{EEBC6276-2078-4518-905B-FDEB89F4BC6D}"/>
    <cellStyle name="Percent 16 6 7" xfId="1355" xr:uid="{0BCD287D-53A3-4312-9C88-11550DD19FAC}"/>
    <cellStyle name="Percent 16 6 8" xfId="1356" xr:uid="{E8FF736D-CEC7-4C1F-ABBF-E12013148E7F}"/>
    <cellStyle name="Percent 16 6 9" xfId="1357" xr:uid="{1A7CA769-8CD3-47EB-A4BD-58FC75F7D72C}"/>
    <cellStyle name="Percent 16 7" xfId="1358" xr:uid="{E858DF03-1ABA-461A-AAE7-DAA1A981ED7F}"/>
    <cellStyle name="Percent 16 7 10" xfId="1359" xr:uid="{8FD7003D-9392-4A7B-B788-2A9996E810F7}"/>
    <cellStyle name="Percent 16 7 11" xfId="1360" xr:uid="{8CCF2564-D492-4A3E-8E74-EB0B961F3E92}"/>
    <cellStyle name="Percent 16 7 12" xfId="1361" xr:uid="{8489DE09-639B-4CBC-A2D7-1B6A4DC8F315}"/>
    <cellStyle name="Percent 16 7 13" xfId="1362" xr:uid="{071DE710-5BC9-44B0-A22E-76EA451AB866}"/>
    <cellStyle name="Percent 16 7 14" xfId="1363" xr:uid="{E107FFE1-A5AE-497F-8A33-4F3CACDC55D8}"/>
    <cellStyle name="Percent 16 7 15" xfId="1364" xr:uid="{7FE61615-1132-4F50-8974-619AC9A6D347}"/>
    <cellStyle name="Percent 16 7 16" xfId="1365" xr:uid="{51C57F81-715D-4618-ABF0-072DFE73A2DC}"/>
    <cellStyle name="Percent 16 7 17" xfId="1366" xr:uid="{59FB2F02-4883-4D25-BD67-20B496CEF8CA}"/>
    <cellStyle name="Percent 16 7 2" xfId="1367" xr:uid="{AFA7E90D-2EF2-4DF8-AF1D-06B68D854568}"/>
    <cellStyle name="Percent 16 7 3" xfId="1368" xr:uid="{DB1BA836-A1F0-4CB2-B6A1-B6014F16E9E9}"/>
    <cellStyle name="Percent 16 7 4" xfId="1369" xr:uid="{5A77A298-BD75-469F-89A3-830987E1FDE9}"/>
    <cellStyle name="Percent 16 7 5" xfId="1370" xr:uid="{28D10E58-6DB9-4E99-BB02-9B00222DEF9C}"/>
    <cellStyle name="Percent 16 7 6" xfId="1371" xr:uid="{B6DCB450-A681-4CB2-8E08-27D772CCB746}"/>
    <cellStyle name="Percent 16 7 7" xfId="1372" xr:uid="{FE5291F3-DA42-4630-8FAD-B87947E22965}"/>
    <cellStyle name="Percent 16 7 8" xfId="1373" xr:uid="{782D249A-A242-4244-98AA-0CA6CB5A30C1}"/>
    <cellStyle name="Percent 16 7 9" xfId="1374" xr:uid="{C9F6243B-62EB-428B-BB87-7834B46D464D}"/>
    <cellStyle name="Percent 16 8" xfId="1375" xr:uid="{AB2032BB-DEF5-4E0C-991B-18002E7536DA}"/>
    <cellStyle name="Percent 16 8 10" xfId="1376" xr:uid="{3E0EE48B-2FDF-48B1-BBD6-EA7E8F9E7AD5}"/>
    <cellStyle name="Percent 16 8 11" xfId="1377" xr:uid="{23B62162-FD04-405C-8649-5DC9FC967B68}"/>
    <cellStyle name="Percent 16 8 12" xfId="1378" xr:uid="{DD06E85B-907C-44B7-9606-9C012D142E57}"/>
    <cellStyle name="Percent 16 8 13" xfId="1379" xr:uid="{3C86AA2E-DC44-4B90-9A50-E337F5F8BE48}"/>
    <cellStyle name="Percent 16 8 14" xfId="1380" xr:uid="{F852393E-AE85-4C1A-B7B7-03C9F0B1EC9C}"/>
    <cellStyle name="Percent 16 8 15" xfId="1381" xr:uid="{14A4B4E2-580C-4E99-B241-5512E03BDA53}"/>
    <cellStyle name="Percent 16 8 16" xfId="1382" xr:uid="{82903798-948D-4899-8720-07A3CFFB7B62}"/>
    <cellStyle name="Percent 16 8 17" xfId="1383" xr:uid="{DC2BA931-3A1B-4708-8F1D-73F56387B884}"/>
    <cellStyle name="Percent 16 8 2" xfId="1384" xr:uid="{C0B8F583-0515-4B51-9E9D-C1B5164E0C19}"/>
    <cellStyle name="Percent 16 8 3" xfId="1385" xr:uid="{2A8A2123-E95A-4099-8517-5AB4D0182697}"/>
    <cellStyle name="Percent 16 8 4" xfId="1386" xr:uid="{8375AA5F-2C45-49C3-9F40-C8BAF4B7FAA3}"/>
    <cellStyle name="Percent 16 8 5" xfId="1387" xr:uid="{6B184C45-51AE-4D4B-B57F-FCCE42BEFA30}"/>
    <cellStyle name="Percent 16 8 6" xfId="1388" xr:uid="{31CD75CD-45AB-4A55-9E3B-E9B4E3F1E13D}"/>
    <cellStyle name="Percent 16 8 7" xfId="1389" xr:uid="{8D6CE620-1FFF-446D-9509-CD14435D0FF7}"/>
    <cellStyle name="Percent 16 8 8" xfId="1390" xr:uid="{301C01AE-DFF7-4694-B835-FC66AC626860}"/>
    <cellStyle name="Percent 16 8 9" xfId="1391" xr:uid="{EECF31D4-8F8B-4736-8A2F-9BD1D02DB221}"/>
    <cellStyle name="Percent 16 9" xfId="1392" xr:uid="{E0315803-E88C-4501-ADAD-A8CBE18A5112}"/>
    <cellStyle name="Percent 16 9 10" xfId="1393" xr:uid="{FDBC6A50-2D00-44E7-8077-83274694A460}"/>
    <cellStyle name="Percent 16 9 11" xfId="1394" xr:uid="{BF5BEC62-FC1B-40D2-B46E-A62236FF7B52}"/>
    <cellStyle name="Percent 16 9 12" xfId="1395" xr:uid="{000D3646-CC73-45FD-ABA2-7F1202E437CC}"/>
    <cellStyle name="Percent 16 9 13" xfId="1396" xr:uid="{B263643C-21D5-4734-BFEF-57CBEE479F68}"/>
    <cellStyle name="Percent 16 9 14" xfId="1397" xr:uid="{68CCB035-2196-4F46-A303-777CDFD34039}"/>
    <cellStyle name="Percent 16 9 15" xfId="1398" xr:uid="{C022BA24-2119-4C41-B6D3-A255F67550DA}"/>
    <cellStyle name="Percent 16 9 16" xfId="1399" xr:uid="{8BF5271D-BF98-463F-A4E2-7F839C47F75A}"/>
    <cellStyle name="Percent 16 9 17" xfId="1400" xr:uid="{45907705-11C5-44B1-B317-938A537307FC}"/>
    <cellStyle name="Percent 16 9 2" xfId="1401" xr:uid="{34D3EA18-2CFF-4D93-8179-6664AEF84B15}"/>
    <cellStyle name="Percent 16 9 3" xfId="1402" xr:uid="{1E8E69FE-AD65-4158-8E8F-5AC29671672A}"/>
    <cellStyle name="Percent 16 9 4" xfId="1403" xr:uid="{0E088A8B-9B1C-4C70-BDF9-A206BBA421CD}"/>
    <cellStyle name="Percent 16 9 5" xfId="1404" xr:uid="{D7065D20-9093-49EF-AF89-866F7783C119}"/>
    <cellStyle name="Percent 16 9 6" xfId="1405" xr:uid="{DD8AC2A0-4070-4BC1-9997-7D5F397FA059}"/>
    <cellStyle name="Percent 16 9 7" xfId="1406" xr:uid="{2F508098-CBC2-489B-B39A-9A93B4BCA682}"/>
    <cellStyle name="Percent 16 9 8" xfId="1407" xr:uid="{F4BA8C57-3094-4408-B34B-EB376412763A}"/>
    <cellStyle name="Percent 16 9 9" xfId="1408" xr:uid="{F4CC342E-38C1-42AA-A42D-D8C5F7231AA8}"/>
    <cellStyle name="Percent 2" xfId="7" xr:uid="{DC3EF078-6AC9-47C2-B3C7-124707A371C0}"/>
    <cellStyle name="Percent 2 10" xfId="1409" xr:uid="{65A23C86-4C11-412C-9E8D-48B25FEEF847}"/>
    <cellStyle name="Percent 2 10 2" xfId="1410" xr:uid="{82950696-4C46-45AB-85FC-BDB49EB48FF2}"/>
    <cellStyle name="Percent 2 10 3" xfId="1411" xr:uid="{1EE0067A-7BA3-426C-80D4-EE3610A9BD5A}"/>
    <cellStyle name="Percent 2 10 4" xfId="1412" xr:uid="{7327E603-EBE5-4360-977F-CED36BC26E88}"/>
    <cellStyle name="Percent 2 10 5" xfId="1413" xr:uid="{7D21B070-83A6-46EB-9FEC-E3674D3A30E8}"/>
    <cellStyle name="Percent 2 10 6" xfId="1414" xr:uid="{4550CE5F-F099-487F-823B-52B1CCF3D206}"/>
    <cellStyle name="Percent 2 10 7" xfId="1415" xr:uid="{D934A76B-275E-4525-A4D8-81ECC9DCAB86}"/>
    <cellStyle name="Percent 2 10 8" xfId="1416" xr:uid="{3F3E7619-0EE4-4C4F-B7A7-D4533FCEFB87}"/>
    <cellStyle name="Percent 2 11" xfId="1417" xr:uid="{7005261A-20CE-4674-9440-2BAD2C959554}"/>
    <cellStyle name="Percent 2 11 2" xfId="1418" xr:uid="{70876FB4-D3A0-4EED-8D3B-057909B56363}"/>
    <cellStyle name="Percent 2 11 3" xfId="1419" xr:uid="{AEAFA29C-93DD-4079-8BDB-9D2384AC00D8}"/>
    <cellStyle name="Percent 2 11 4" xfId="1420" xr:uid="{E1BA669D-43AB-42A8-8D7F-E00F2F01CD53}"/>
    <cellStyle name="Percent 2 11 5" xfId="1421" xr:uid="{75DB48F2-BD49-4D5E-B7DA-008E9784A8FA}"/>
    <cellStyle name="Percent 2 11 6" xfId="1422" xr:uid="{42E19CED-5266-4279-9554-49353F94729F}"/>
    <cellStyle name="Percent 2 11 7" xfId="1423" xr:uid="{CF35B771-1D22-45A5-BB57-247A0C699E11}"/>
    <cellStyle name="Percent 2 11 8" xfId="1424" xr:uid="{7A422CF0-E866-4552-8E71-C45D8B15EE0A}"/>
    <cellStyle name="Percent 2 12" xfId="1425" xr:uid="{1F8E0C84-0E5D-4438-8D52-7F88B0F60B25}"/>
    <cellStyle name="Percent 2 13" xfId="1426" xr:uid="{FC92BC2B-88D4-4173-826D-42FDC9FA8B8E}"/>
    <cellStyle name="Percent 2 14" xfId="1427" xr:uid="{27A54484-54F1-482C-B2E3-2BC7A1253583}"/>
    <cellStyle name="Percent 2 15" xfId="1428" xr:uid="{B0C6807A-69B7-4D58-AD14-2E691CA79FCE}"/>
    <cellStyle name="Percent 2 16" xfId="1429" xr:uid="{CE9B4E5E-4CBB-412E-A5C9-49BEA400B249}"/>
    <cellStyle name="Percent 2 17" xfId="1430" xr:uid="{4A052E36-6BC2-468D-BD9F-2195A25D733B}"/>
    <cellStyle name="Percent 2 18" xfId="1431" xr:uid="{CE53645C-CB21-468E-89F0-7B50C98C4187}"/>
    <cellStyle name="Percent 2 2" xfId="1432" xr:uid="{94AB42E6-DC8E-4229-A756-7913F353B9CF}"/>
    <cellStyle name="Percent 2 2 2" xfId="1433" xr:uid="{9B18630D-FAA7-43C0-8ED8-618930B0B3C7}"/>
    <cellStyle name="Percent 2 2 3" xfId="1434" xr:uid="{655DDDA5-5170-4B38-A662-5C329980C704}"/>
    <cellStyle name="Percent 2 2 4" xfId="1435" xr:uid="{0AC40CA0-D9AC-4459-86E8-20FD52F3D843}"/>
    <cellStyle name="Percent 2 2 5" xfId="1436" xr:uid="{24B6B9B8-3F28-4787-AB77-DC721945F572}"/>
    <cellStyle name="Percent 2 2 6" xfId="1437" xr:uid="{3A0DC775-A697-4E18-A23A-E6B4DB935878}"/>
    <cellStyle name="Percent 2 2 7" xfId="1438" xr:uid="{BEBE07EA-AF43-4E17-9DE0-05AE92D7AA84}"/>
    <cellStyle name="Percent 2 2 8" xfId="1439" xr:uid="{E313936C-D83A-494B-837D-3110A57C25B0}"/>
    <cellStyle name="Percent 2 3" xfId="1440" xr:uid="{9B22E359-92E8-490B-AF7F-AC29E3B9BED9}"/>
    <cellStyle name="Percent 2 3 2" xfId="1441" xr:uid="{4ED1237C-0D81-432D-BAE0-10875A7989D5}"/>
    <cellStyle name="Percent 2 3 3" xfId="1442" xr:uid="{05239DE5-17AD-4B0D-8869-B07C65DD64C7}"/>
    <cellStyle name="Percent 2 3 4" xfId="1443" xr:uid="{2216C60C-AE5B-4F2E-93D0-20AEDC05AB1E}"/>
    <cellStyle name="Percent 2 3 5" xfId="1444" xr:uid="{989F6AB8-FD6B-4042-8576-03B09CC3AD07}"/>
    <cellStyle name="Percent 2 3 6" xfId="1445" xr:uid="{76A34531-4DBD-46D4-9B1B-430A14E4FC36}"/>
    <cellStyle name="Percent 2 3 7" xfId="1446" xr:uid="{B3E0BEBE-A9ED-49F2-AB56-5F42E05A2F93}"/>
    <cellStyle name="Percent 2 3 8" xfId="1447" xr:uid="{7385DF97-9B8D-432F-88BF-44F3F4038939}"/>
    <cellStyle name="Percent 2 4" xfId="1448" xr:uid="{9C3415E0-0206-4D9A-AB88-A2E757ED77DA}"/>
    <cellStyle name="Percent 2 4 2" xfId="1449" xr:uid="{8F0183A4-6B95-4E21-8343-9328ABEA0356}"/>
    <cellStyle name="Percent 2 4 3" xfId="1450" xr:uid="{8A72B815-FF79-4647-9317-C3AE404E4063}"/>
    <cellStyle name="Percent 2 4 4" xfId="1451" xr:uid="{06DDE720-0305-4016-A4A9-FE973AA48824}"/>
    <cellStyle name="Percent 2 4 5" xfId="1452" xr:uid="{D25F7953-E181-4596-8EEF-3A9F86C9A8E6}"/>
    <cellStyle name="Percent 2 4 6" xfId="1453" xr:uid="{87D7A8A6-C271-4535-8D45-351A597D2CBA}"/>
    <cellStyle name="Percent 2 4 7" xfId="1454" xr:uid="{8BCEB5B9-1613-4256-BD21-21564393E619}"/>
    <cellStyle name="Percent 2 4 8" xfId="1455" xr:uid="{3BADD460-CC45-4E56-8C7F-9E4DBB5CBC4B}"/>
    <cellStyle name="Percent 2 5" xfId="1456" xr:uid="{828AFD21-D7EF-4BFF-B69D-FDAD8CAE3C5E}"/>
    <cellStyle name="Percent 2 5 2" xfId="1457" xr:uid="{98C7BAC3-5951-4B1A-90A7-A4B627742140}"/>
    <cellStyle name="Percent 2 5 3" xfId="1458" xr:uid="{E2516667-EB5F-4B54-8B0C-2A3FA3A54FFC}"/>
    <cellStyle name="Percent 2 5 4" xfId="1459" xr:uid="{27EDE967-0728-41CE-8E5C-3EDC2B4B156C}"/>
    <cellStyle name="Percent 2 5 5" xfId="1460" xr:uid="{787A9124-5FA8-4C8E-9E3E-AD0A7C2BF532}"/>
    <cellStyle name="Percent 2 5 6" xfId="1461" xr:uid="{34769031-7D1E-4276-B63C-012B5322D0FE}"/>
    <cellStyle name="Percent 2 5 7" xfId="1462" xr:uid="{3A1A0361-A363-422A-8FF0-DE0A0F344D5B}"/>
    <cellStyle name="Percent 2 5 8" xfId="1463" xr:uid="{D11A78EB-0C31-494A-8B3F-AE77C0C860E9}"/>
    <cellStyle name="Percent 2 6" xfId="1464" xr:uid="{1D3E5C38-D4E9-413E-9E1C-5A7FE14FD9AE}"/>
    <cellStyle name="Percent 2 6 2" xfId="1465" xr:uid="{1472C03C-6068-40FA-9346-87FB596FB3C4}"/>
    <cellStyle name="Percent 2 6 3" xfId="1466" xr:uid="{AF285BB8-34A6-486F-AE34-68541CCB8A7D}"/>
    <cellStyle name="Percent 2 6 4" xfId="1467" xr:uid="{3AA4E93F-B85C-4831-B5DD-56ED04982E72}"/>
    <cellStyle name="Percent 2 6 5" xfId="1468" xr:uid="{8DCA0E9E-F8D0-4F7A-9B1B-8A443355FD6E}"/>
    <cellStyle name="Percent 2 6 6" xfId="1469" xr:uid="{29053371-AE0E-4608-B133-BDCA14C202E5}"/>
    <cellStyle name="Percent 2 6 7" xfId="1470" xr:uid="{FDC13AAF-16DE-493C-B866-A7B4BD248C47}"/>
    <cellStyle name="Percent 2 6 8" xfId="1471" xr:uid="{46ACE13F-8DDE-4622-B7A4-72AF0AEC3B55}"/>
    <cellStyle name="Percent 2 7" xfId="1472" xr:uid="{BCBC295C-86BD-4498-9359-1BE7D1CFA678}"/>
    <cellStyle name="Percent 2 7 2" xfId="1473" xr:uid="{2BC791F0-5DCF-4456-A438-8BE01AAA4714}"/>
    <cellStyle name="Percent 2 7 3" xfId="1474" xr:uid="{386CD393-3DC1-49BB-96B6-FFBFE3C4FFF4}"/>
    <cellStyle name="Percent 2 7 4" xfId="1475" xr:uid="{AD42ADA7-3A13-4944-874C-6A84DEFF58DA}"/>
    <cellStyle name="Percent 2 7 5" xfId="1476" xr:uid="{34F7189E-2810-4B3E-A195-FCECFC7FCC72}"/>
    <cellStyle name="Percent 2 7 6" xfId="1477" xr:uid="{6517EEDA-8DBB-4C22-858B-ABEDBAA22AB5}"/>
    <cellStyle name="Percent 2 7 7" xfId="1478" xr:uid="{280F5005-8F38-4F02-96CB-401E0AA017A5}"/>
    <cellStyle name="Percent 2 7 8" xfId="1479" xr:uid="{8C0CA1EF-2EC2-4619-A04A-EA14CD33B3D8}"/>
    <cellStyle name="Percent 2 8" xfId="1480" xr:uid="{B973DD0D-FF3B-4551-BD0E-67A369C4FAC6}"/>
    <cellStyle name="Percent 2 8 2" xfId="1481" xr:uid="{691ADE10-8AE4-413A-AF39-D9E5CD1E32FE}"/>
    <cellStyle name="Percent 2 8 3" xfId="1482" xr:uid="{878F9D35-C1B1-416F-A05C-15AE682BE0C2}"/>
    <cellStyle name="Percent 2 8 4" xfId="1483" xr:uid="{9D8B2A19-CBA2-4968-8AF4-CFB50D30919F}"/>
    <cellStyle name="Percent 2 8 5" xfId="1484" xr:uid="{D9DD508E-E8B8-4FA9-8B97-B40234792FDD}"/>
    <cellStyle name="Percent 2 8 6" xfId="1485" xr:uid="{A5D11BCD-37AF-4188-8FC7-9E3AA1974829}"/>
    <cellStyle name="Percent 2 8 7" xfId="1486" xr:uid="{689B4384-4A10-4D49-A359-019B3BA0A1BC}"/>
    <cellStyle name="Percent 2 8 8" xfId="1487" xr:uid="{7D635684-EEA5-4BBE-832A-B3217B7DA06E}"/>
    <cellStyle name="Percent 2 9" xfId="1488" xr:uid="{D6405F85-16DA-48B0-AEBD-7C1FC1063F16}"/>
    <cellStyle name="Percent 2 9 2" xfId="1489" xr:uid="{C6B0370F-18C1-4574-BB87-EB21B3B261B6}"/>
    <cellStyle name="Percent 2 9 3" xfId="1490" xr:uid="{F3620B99-1130-46D9-8831-EA0E659826CE}"/>
    <cellStyle name="Percent 2 9 4" xfId="1491" xr:uid="{30564F41-AB38-469D-BE33-40E9565F32E2}"/>
    <cellStyle name="Percent 2 9 5" xfId="1492" xr:uid="{54257249-E8F8-4028-9A6F-4BCE437948E1}"/>
    <cellStyle name="Percent 2 9 6" xfId="1493" xr:uid="{29EB97B7-776E-4FE7-90EC-B339CD67575C}"/>
    <cellStyle name="Percent 2 9 7" xfId="1494" xr:uid="{1231AADD-E063-4D10-8B82-3C014B97646C}"/>
    <cellStyle name="Percent 2 9 8" xfId="1495" xr:uid="{7103A6B4-F1C3-4C63-8162-B63540C33972}"/>
    <cellStyle name="Percent 3" xfId="1496" xr:uid="{4F3D87AB-B608-454D-A487-8AB224FCCEC2}"/>
    <cellStyle name="Percent 3 2" xfId="1497" xr:uid="{9BF080B3-85B8-4B44-BC0D-40C586A5C659}"/>
    <cellStyle name="Percent 3 3" xfId="1498" xr:uid="{825F3E22-32D1-447C-B6A8-4CDE2AAF7609}"/>
    <cellStyle name="Percent 3 4" xfId="1499" xr:uid="{D3C26729-4ECE-4756-9CE2-740780B2765F}"/>
    <cellStyle name="Percent 3 5" xfId="1500" xr:uid="{73B805A0-C7E2-489D-9060-AF2759ABB331}"/>
    <cellStyle name="Percent 3 6" xfId="1501" xr:uid="{262D907F-DD16-46E3-8B4A-68CDA4FB81D9}"/>
    <cellStyle name="Percent 3 7" xfId="1502" xr:uid="{206F4449-9603-417B-8900-2106169B4754}"/>
    <cellStyle name="Percent 3 8" xfId="1503" xr:uid="{C2B40DA5-545A-4A5B-8C78-AE7CEBCDC939}"/>
    <cellStyle name="Percent 4" xfId="1504" xr:uid="{942AF1A8-62B2-45A5-A9EF-5F2B184D523D}"/>
    <cellStyle name="Percent 4 10" xfId="1505" xr:uid="{61BFAEF5-74A9-4DB2-B199-CA433BDC1664}"/>
    <cellStyle name="Percent 4 11" xfId="1506" xr:uid="{5F29DDFF-17AA-42CC-9EA1-449A884AB579}"/>
    <cellStyle name="Percent 4 12" xfId="1507" xr:uid="{21D8698A-D86D-4095-92E8-6ACE4A035623}"/>
    <cellStyle name="Percent 4 13" xfId="1508" xr:uid="{883724EC-2AF6-47B8-877D-BB84DDC11DE6}"/>
    <cellStyle name="Percent 4 2" xfId="1509" xr:uid="{7C32A770-3C0F-432D-A124-A124B94DA71A}"/>
    <cellStyle name="Percent 4 2 2" xfId="1510" xr:uid="{58AEC89E-0BC5-4CF1-BE54-2CBF24AABABB}"/>
    <cellStyle name="Percent 4 2 3" xfId="1511" xr:uid="{2E4ACDFD-8674-4B60-89B3-345254FB048A}"/>
    <cellStyle name="Percent 4 2 4" xfId="1512" xr:uid="{119DF749-B12D-462B-B09B-214C26AE45C8}"/>
    <cellStyle name="Percent 4 2 5" xfId="1513" xr:uid="{3731BC46-2EC9-44A3-A70F-C19C126A34E4}"/>
    <cellStyle name="Percent 4 2 6" xfId="1514" xr:uid="{920CEA24-D0EC-41D3-AC05-19D1CD6F53FD}"/>
    <cellStyle name="Percent 4 2 7" xfId="1515" xr:uid="{DEF6F14A-F903-46CB-8720-770E081B0FC7}"/>
    <cellStyle name="Percent 4 2 8" xfId="1516" xr:uid="{03CE9020-6BA4-4489-ADB5-E40DD8D24F06}"/>
    <cellStyle name="Percent 4 3" xfId="1517" xr:uid="{D2D182F2-C324-4BB5-B1D4-B7B7C0CC64E8}"/>
    <cellStyle name="Percent 4 3 2" xfId="1518" xr:uid="{C96D4C72-2012-49AC-AA66-16B2BC9CFDC0}"/>
    <cellStyle name="Percent 4 3 3" xfId="1519" xr:uid="{BF2E0949-9544-4608-8230-5A1FB1EA4735}"/>
    <cellStyle name="Percent 4 3 4" xfId="1520" xr:uid="{C802E7BC-4F4F-4168-B032-B81F4EAC3074}"/>
    <cellStyle name="Percent 4 3 5" xfId="1521" xr:uid="{855A2AFC-CF22-4ACD-952F-8AEC608C92A7}"/>
    <cellStyle name="Percent 4 3 6" xfId="1522" xr:uid="{A58D7560-15A4-4526-9671-2E1171A44569}"/>
    <cellStyle name="Percent 4 3 7" xfId="1523" xr:uid="{0951A358-B54D-4FA1-88D5-32EAFC6509CA}"/>
    <cellStyle name="Percent 4 3 8" xfId="1524" xr:uid="{A3D331B3-0CFD-400D-A348-2B59D75910EC}"/>
    <cellStyle name="Percent 4 4" xfId="1525" xr:uid="{E2BA76F1-5D25-4209-9392-46D71188C98A}"/>
    <cellStyle name="Percent 4 4 2" xfId="1526" xr:uid="{4B648C87-9056-45BA-BE0E-A534336FB8A5}"/>
    <cellStyle name="Percent 4 4 3" xfId="1527" xr:uid="{27B25524-89BD-4F4D-88DD-7817E0B172ED}"/>
    <cellStyle name="Percent 4 4 4" xfId="1528" xr:uid="{B4D2DC0B-561C-4549-B077-BA725CFBC645}"/>
    <cellStyle name="Percent 4 4 5" xfId="1529" xr:uid="{A1B4C560-F741-41E8-BF62-8D10ED32B79D}"/>
    <cellStyle name="Percent 4 4 6" xfId="1530" xr:uid="{D5987496-0456-491A-AD6E-ECEF9870F33F}"/>
    <cellStyle name="Percent 4 4 7" xfId="1531" xr:uid="{20C103EF-FDEA-4805-865C-7AC70D27D5EE}"/>
    <cellStyle name="Percent 4 4 8" xfId="1532" xr:uid="{1AA629A9-E206-40B5-80A8-C6ECC136B7F9}"/>
    <cellStyle name="Percent 4 5" xfId="1533" xr:uid="{73AFF2F4-4B67-46B5-89B7-CBA4DF0C0D28}"/>
    <cellStyle name="Percent 4 5 2" xfId="1534" xr:uid="{697080CE-CFCB-41E9-B73A-BF63B81C2A15}"/>
    <cellStyle name="Percent 4 5 3" xfId="1535" xr:uid="{9D1DA135-05D7-4598-8DE8-29AF7D1AC410}"/>
    <cellStyle name="Percent 4 5 4" xfId="1536" xr:uid="{8AB6D9B1-7C1C-47AA-973C-195AE5A2CA3E}"/>
    <cellStyle name="Percent 4 5 5" xfId="1537" xr:uid="{F9A5C5A8-A487-4F97-B72F-11BB69B873D7}"/>
    <cellStyle name="Percent 4 5 6" xfId="1538" xr:uid="{63C2B4A3-9912-4CC2-BC08-26E0F957878F}"/>
    <cellStyle name="Percent 4 5 7" xfId="1539" xr:uid="{2DDC339E-D4DC-4FCE-A62A-55EF21E92B89}"/>
    <cellStyle name="Percent 4 5 8" xfId="1540" xr:uid="{43C8FC80-A619-4F1C-8C14-F1845E17BE28}"/>
    <cellStyle name="Percent 4 6" xfId="1541" xr:uid="{FBAC9DC0-28BE-44D9-AF36-49DAFC928D92}"/>
    <cellStyle name="Percent 4 6 2" xfId="1542" xr:uid="{F059235E-47F0-4056-AE03-70D493C75E99}"/>
    <cellStyle name="Percent 4 6 3" xfId="1543" xr:uid="{E2A65EC0-E74E-4949-B4C0-E638D257617D}"/>
    <cellStyle name="Percent 4 6 4" xfId="1544" xr:uid="{1331034E-7513-4EE9-9D9E-FF34F49F4963}"/>
    <cellStyle name="Percent 4 6 5" xfId="1545" xr:uid="{CD0E3052-6F2F-4CD5-8FF8-718EBE3C8610}"/>
    <cellStyle name="Percent 4 6 6" xfId="1546" xr:uid="{8CD2435F-026E-426A-A77D-9D440C481EE7}"/>
    <cellStyle name="Percent 4 6 7" xfId="1547" xr:uid="{E63F5391-8269-4FE2-8A79-2A6A2E70F368}"/>
    <cellStyle name="Percent 4 6 8" xfId="1548" xr:uid="{772E08F3-85B9-4EBC-97EA-86F159FA08EC}"/>
    <cellStyle name="Percent 4 7" xfId="1549" xr:uid="{9F5319A3-83EC-4CF6-AC41-6179155D89CF}"/>
    <cellStyle name="Percent 4 8" xfId="1550" xr:uid="{052E2D01-0135-4477-B005-9A4FB4418227}"/>
    <cellStyle name="Percent 4 9" xfId="1551" xr:uid="{C19D5FE8-148F-4176-B235-9EEACAACE35E}"/>
    <cellStyle name="Percent 5" xfId="1552" xr:uid="{B3B468A7-5328-4E38-B01A-DEAA7310EF09}"/>
    <cellStyle name="Percent 5 2" xfId="1553" xr:uid="{FA28B568-1B87-49ED-8A07-419459F6AE99}"/>
    <cellStyle name="Percent 5 3" xfId="1554" xr:uid="{66578A01-519F-4194-B85A-AE443A9B29EB}"/>
    <cellStyle name="Percent 5 4" xfId="1555" xr:uid="{8B6D7926-BD27-43C3-A333-9D8261DF88D3}"/>
    <cellStyle name="Percent 5 5" xfId="1556" xr:uid="{D17CA3C6-892A-4C76-9180-E6D5DC06A554}"/>
    <cellStyle name="Percent 5 6" xfId="1557" xr:uid="{4E247D60-D3EB-4C51-98C1-3A31E1A5F35D}"/>
    <cellStyle name="Percent 5 7" xfId="1558" xr:uid="{3E37277A-8297-4F2C-962F-5DA033FEFC0D}"/>
    <cellStyle name="Percent 5 8" xfId="1559" xr:uid="{84F2C282-8D63-4646-BABB-50FE89B5829B}"/>
    <cellStyle name="Percent 6" xfId="1560" xr:uid="{B6179D3B-9796-47CB-ADD0-6A6FE1CC02A0}"/>
    <cellStyle name="Percent 6 2" xfId="1561" xr:uid="{4A5A8287-AE10-4241-A29D-6DDD96B7E880}"/>
    <cellStyle name="Percent 6 3" xfId="1562" xr:uid="{1C6FC5CB-6994-4F73-BD44-47365B510A84}"/>
    <cellStyle name="Percent 6 4" xfId="1563" xr:uid="{4B577915-32A4-4AC3-AB4F-4771E082329C}"/>
    <cellStyle name="Percent 6 5" xfId="1564" xr:uid="{D0E29AD1-D4D8-42CC-9623-2DEA3677FC31}"/>
    <cellStyle name="Percent 6 6" xfId="1565" xr:uid="{CCE1CE6B-BCD7-4DE3-8DAA-E3EA8A16464E}"/>
    <cellStyle name="Percent 6 7" xfId="1566" xr:uid="{D9D4DA26-70F6-4EA5-8CD7-A407A7B66A17}"/>
    <cellStyle name="Percent 6 8" xfId="1567" xr:uid="{8B8C2577-150D-4793-9406-F14CD527FBEB}"/>
    <cellStyle name="Percent 7" xfId="1568" xr:uid="{E596E535-5399-4C71-A4A5-8256B53B2E50}"/>
    <cellStyle name="Percent 7 2" xfId="1569" xr:uid="{31B21851-C6C6-48E0-9F49-AC5B4678E155}"/>
    <cellStyle name="Percent 7 3" xfId="1570" xr:uid="{37718DDA-A7B8-43BA-A91A-03AE3CF10969}"/>
    <cellStyle name="Percent 7 4" xfId="1571" xr:uid="{75A822F9-31CA-4D3A-94BD-0B1830D8C411}"/>
    <cellStyle name="Percent 7 5" xfId="1572" xr:uid="{86D7BAD6-C4D8-405F-845F-D639082C262A}"/>
    <cellStyle name="Percent 7 6" xfId="1573" xr:uid="{53AA2A74-E0E5-48C3-ADAD-442A7D2E10C3}"/>
    <cellStyle name="Percent 7 7" xfId="1574" xr:uid="{AF823490-05CB-42B5-B5D5-F884942F2979}"/>
    <cellStyle name="Percent 7 8" xfId="1575" xr:uid="{FDE6954F-83E7-43F2-A98F-95277B3B37F5}"/>
    <cellStyle name="Percent 8" xfId="1576" xr:uid="{2ED12F77-DDBB-4BD9-8F1C-C818BD6274A3}"/>
    <cellStyle name="Percent 8 2" xfId="1577" xr:uid="{5C5EB068-B4F4-40BC-BFDF-18D0F6229B8E}"/>
    <cellStyle name="Percent 8 3" xfId="1578" xr:uid="{2C37144E-1B8A-4E13-90C2-5A84902A758F}"/>
    <cellStyle name="Percent 8 4" xfId="1579" xr:uid="{86844769-B950-4C81-938B-5528273FB9E1}"/>
    <cellStyle name="Percent 8 5" xfId="1580" xr:uid="{077D58E8-E288-47EA-A643-864B2736FB69}"/>
    <cellStyle name="Percent 8 6" xfId="1581" xr:uid="{BCFE6987-3E0A-4DFB-94DC-80303F6E7353}"/>
    <cellStyle name="Percent 8 7" xfId="1582" xr:uid="{B9007D9C-91CE-427E-BCEC-F5857461A6AA}"/>
    <cellStyle name="Percent 8 8" xfId="1583" xr:uid="{64594AFE-4966-4B10-9B73-E850CE767DF9}"/>
    <cellStyle name="Percent 9" xfId="1584" xr:uid="{3ABBC725-44D5-4182-90F7-0EB77800AB99}"/>
    <cellStyle name="Percent 9 2" xfId="1585" xr:uid="{BD08DA15-A082-4C2E-9A1A-B4C7F2E37E96}"/>
    <cellStyle name="Percent 9 3" xfId="1586" xr:uid="{033236AD-7FE3-4B48-9878-0A685D4C99B9}"/>
    <cellStyle name="Percent 9 4" xfId="1587" xr:uid="{9EEE2D49-5FFD-419C-A4C1-982FC8B2F19B}"/>
    <cellStyle name="Percent 9 5" xfId="1588" xr:uid="{3715E404-59EC-4498-BF6E-FA61A843B70F}"/>
    <cellStyle name="Percent 9 6" xfId="1589" xr:uid="{68F14986-31F0-4E09-BE48-9F5B49032A5F}"/>
    <cellStyle name="Percent 9 7" xfId="1590" xr:uid="{159AD3ED-06FB-458F-9420-8728866C949B}"/>
    <cellStyle name="Percent 9 8" xfId="1591" xr:uid="{382F174A-6C3A-4537-9C06-0A1865950992}"/>
    <cellStyle name="Title 2 10" xfId="1592" xr:uid="{E531B4BC-2364-496F-B08E-05345776CEAC}"/>
    <cellStyle name="Title 2 2" xfId="1593" xr:uid="{E22C8A34-D5D9-44ED-8C18-B6CF3A3105A5}"/>
    <cellStyle name="Title 2 3" xfId="1594" xr:uid="{D21D6346-23C4-41D8-9CC0-826C0238D124}"/>
    <cellStyle name="Title 2 4" xfId="1595" xr:uid="{CF8EA7A5-04B1-4F23-9221-37094FA75A0D}"/>
    <cellStyle name="Title 2 5" xfId="1596" xr:uid="{652392FD-BB32-4382-88C1-2C5149F48B24}"/>
    <cellStyle name="Title 2 6" xfId="1597" xr:uid="{9F432561-7AAB-404D-8CF6-F7EF760E92C6}"/>
    <cellStyle name="Title 2 7" xfId="1598" xr:uid="{9D49D55D-E59D-4ABC-BC27-ECA59119FD96}"/>
    <cellStyle name="Title 2 8" xfId="1599" xr:uid="{E0744A80-C29E-4F02-A9E8-970C62D70680}"/>
    <cellStyle name="Title 2 9" xfId="1600" xr:uid="{5476033C-155B-4E72-8C08-0E1A95DD7D97}"/>
    <cellStyle name="Title 3" xfId="1601" xr:uid="{425EBE72-D6E2-4F68-AFB5-5C5A55AADFF9}"/>
    <cellStyle name="Total 2 10" xfId="1602" xr:uid="{2B5C1041-3C65-4802-AC95-FFFD96322912}"/>
    <cellStyle name="Total 2 2" xfId="1603" xr:uid="{8FFDEB1F-4444-44EB-A93E-5B832DC558F8}"/>
    <cellStyle name="Total 2 3" xfId="1604" xr:uid="{17DE6D7B-274F-4007-BADE-4CF04FA7BA1C}"/>
    <cellStyle name="Total 2 4" xfId="1605" xr:uid="{DF603A88-2305-4CBF-AECB-48B49E11B239}"/>
    <cellStyle name="Total 2 5" xfId="1606" xr:uid="{6C11B51F-2305-4CF8-B011-F60857D382CC}"/>
    <cellStyle name="Total 2 6" xfId="1607" xr:uid="{CBF3B6DD-9D09-4774-BE3E-86B96FEB5AAE}"/>
    <cellStyle name="Total 2 7" xfId="1608" xr:uid="{BB2DDF95-AB39-449C-91C7-0FB4F15636B8}"/>
    <cellStyle name="Total 2 8" xfId="1609" xr:uid="{67876044-891D-4FEF-AFD7-68DECE9CEFDA}"/>
    <cellStyle name="Total 2 9" xfId="1610" xr:uid="{6BFE0D55-C94C-4A0C-82E0-E61A6D4AEF98}"/>
    <cellStyle name="Total 3" xfId="1611" xr:uid="{53B3B930-F10D-4DC3-A020-A04E43FC9575}"/>
    <cellStyle name="Warning Text 2 10" xfId="1612" xr:uid="{3895D13F-B5B4-49AE-BD23-54F9D2BDE3D0}"/>
    <cellStyle name="Warning Text 2 2" xfId="1613" xr:uid="{41409B1F-4E9D-4045-B791-C8FED26C1F41}"/>
    <cellStyle name="Warning Text 2 3" xfId="1614" xr:uid="{98E1DDD3-28CC-4629-848B-8377031F59D4}"/>
    <cellStyle name="Warning Text 2 4" xfId="1615" xr:uid="{F41439B2-FA09-4C13-A498-4F6B54FC9648}"/>
    <cellStyle name="Warning Text 2 5" xfId="1616" xr:uid="{DE6E8497-6F96-4025-9565-F02BF22272BE}"/>
    <cellStyle name="Warning Text 2 6" xfId="1617" xr:uid="{9BF3D9FA-9D86-4313-BA47-60CAC28B27CB}"/>
    <cellStyle name="Warning Text 2 7" xfId="1618" xr:uid="{53C5EBC5-97BF-4991-A386-CAF3FB5BA5DC}"/>
    <cellStyle name="Warning Text 2 8" xfId="1619" xr:uid="{153077FA-3C21-4915-AD87-77982998275E}"/>
    <cellStyle name="Warning Text 2 9" xfId="1620" xr:uid="{CF4DB45E-93D2-4DC2-A8FE-0EB8046F9B66}"/>
    <cellStyle name="Warning Text 3" xfId="1621" xr:uid="{FF5EFE84-0E3D-49C1-BFA7-738AC4E83FDE}"/>
    <cellStyle name="已访问的超链接" xfId="1622" xr:uid="{569294B5-C525-4AC1-8426-6A25D64A87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793B0C-7E95-455C-B0CB-1A9B2502D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5800725" cy="23241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4447AE-1FD0-4F28-A1A5-EE6260431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4617" t="8932" r="7745" b="12924"/>
        <a:stretch>
          <a:fillRect/>
        </a:stretch>
      </xdr:blipFill>
      <xdr:spPr>
        <a:xfrm>
          <a:off x="19050" y="8810625"/>
          <a:ext cx="142875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1EA09E-8916-42B6-AFF9-6AE648928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2625" y="8810625"/>
          <a:ext cx="1247775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9B1B57-E70B-46F9-901A-CE09A3B75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33800" y="8810625"/>
          <a:ext cx="201930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8091D1-74BF-4EFB-AAD8-850904C73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 l="1367" t="6562" r="4010" b="6335"/>
        <a:stretch>
          <a:fillRect/>
        </a:stretch>
      </xdr:blipFill>
      <xdr:spPr>
        <a:xfrm>
          <a:off x="3629025" y="7962900"/>
          <a:ext cx="140017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B27DD0-3AE8-4401-AAF8-48085C118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3997" t="26197" r="3997" b="26196"/>
        <a:stretch>
          <a:fillRect/>
        </a:stretch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4A0F-7158-4F85-B7C3-36851FAE9E89}">
  <sheetPr codeName="Sheet10"/>
  <dimension ref="A1:Z99"/>
  <sheetViews>
    <sheetView showGridLines="0" workbookViewId="0">
      <selection activeCell="F1" sqref="F1"/>
    </sheetView>
  </sheetViews>
  <sheetFormatPr defaultColWidth="8.81640625" defaultRowHeight="14.5"/>
  <cols>
    <col min="1" max="4" width="21.7265625" customWidth="1"/>
    <col min="5" max="6" width="14.1796875" customWidth="1"/>
    <col min="7" max="7" width="12.1796875" customWidth="1"/>
    <col min="8" max="10" width="8.1796875" customWidth="1"/>
    <col min="11" max="11" width="9.7265625" customWidth="1"/>
    <col min="12" max="12" width="8.1796875" customWidth="1"/>
    <col min="13" max="13" width="10" customWidth="1"/>
    <col min="14" max="14" width="11.453125" customWidth="1"/>
    <col min="15" max="15" width="13.453125" customWidth="1"/>
  </cols>
  <sheetData>
    <row r="1" spans="1:26">
      <c r="A1" s="4"/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4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4"/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"/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4"/>
      <c r="B7" s="4"/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4"/>
      <c r="B8" s="4"/>
      <c r="C8" s="4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4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4"/>
      <c r="B10" s="4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4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4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4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4"/>
      <c r="B14" s="4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4"/>
      <c r="B15" s="4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02.75" customHeight="1">
      <c r="A16" s="18" t="s">
        <v>631</v>
      </c>
      <c r="B16" s="18"/>
      <c r="C16" s="18"/>
      <c r="D16" s="18"/>
      <c r="E16" s="6"/>
      <c r="F16" s="6"/>
      <c r="G16" s="7"/>
      <c r="H16" s="7"/>
      <c r="I16" s="7"/>
      <c r="J16" s="7"/>
      <c r="K16" s="7"/>
      <c r="L16" s="7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7.25" customHeight="1">
      <c r="A17" s="8"/>
      <c r="B17" s="8"/>
      <c r="C17" s="8"/>
      <c r="D17" s="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7.25" customHeight="1">
      <c r="A18" s="8"/>
      <c r="B18" s="8"/>
      <c r="C18" s="8"/>
      <c r="D18" s="8"/>
      <c r="E18" s="9"/>
      <c r="F18" s="9"/>
      <c r="G18" s="10"/>
      <c r="H18" s="10"/>
      <c r="I18" s="10"/>
      <c r="J18" s="10"/>
      <c r="K18" s="10"/>
      <c r="L18" s="10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7.25" customHeight="1">
      <c r="A19" s="11" t="s">
        <v>632</v>
      </c>
      <c r="B19" s="17" t="s">
        <v>643</v>
      </c>
      <c r="C19" s="17"/>
      <c r="D19" s="17"/>
      <c r="E19" s="12"/>
      <c r="F19" s="12"/>
      <c r="G19" s="13"/>
      <c r="H19" s="13"/>
      <c r="I19" s="13"/>
      <c r="J19" s="13"/>
      <c r="K19" s="13"/>
      <c r="L19" s="1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7.25" customHeight="1">
      <c r="A20" s="11" t="s">
        <v>633</v>
      </c>
      <c r="B20" s="17" t="s">
        <v>644</v>
      </c>
      <c r="C20" s="17"/>
      <c r="D20" s="17"/>
      <c r="E20" s="12"/>
      <c r="F20" s="12"/>
      <c r="G20" s="13"/>
      <c r="H20" s="13"/>
      <c r="I20" s="13"/>
      <c r="J20" s="13"/>
      <c r="K20" s="13"/>
      <c r="L20" s="1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7.25" customHeight="1">
      <c r="A21" s="11" t="s">
        <v>634</v>
      </c>
      <c r="B21" s="2" t="s">
        <v>645</v>
      </c>
      <c r="C21" s="2"/>
      <c r="D21" s="2"/>
      <c r="E21" s="12"/>
      <c r="F21" s="12"/>
      <c r="G21" s="13"/>
      <c r="H21" s="13"/>
      <c r="I21" s="13"/>
      <c r="J21" s="13"/>
      <c r="K21" s="13"/>
      <c r="L21" s="1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7.25" customHeight="1">
      <c r="A22" s="11"/>
      <c r="B22" s="2"/>
      <c r="C22" s="2"/>
      <c r="D22" s="2"/>
      <c r="E22" s="12"/>
      <c r="F22" s="12"/>
      <c r="G22" s="13"/>
      <c r="H22" s="13"/>
      <c r="I22" s="13"/>
      <c r="J22" s="13"/>
      <c r="K22" s="13"/>
      <c r="L22" s="1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7.25" customHeight="1">
      <c r="A23" s="11" t="s">
        <v>635</v>
      </c>
      <c r="B23" s="17" t="s">
        <v>646</v>
      </c>
      <c r="C23" s="17"/>
      <c r="D23" s="1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7.25" customHeight="1">
      <c r="A24" s="11"/>
      <c r="B24" s="2"/>
      <c r="C24" s="2"/>
      <c r="D24" s="2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7.25" customHeight="1">
      <c r="A25" s="11"/>
      <c r="B25" s="2"/>
      <c r="C25" s="2"/>
      <c r="D25" s="2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7.25" customHeight="1">
      <c r="A26" s="11" t="s">
        <v>636</v>
      </c>
      <c r="B26" s="17" t="s">
        <v>646</v>
      </c>
      <c r="C26" s="17"/>
      <c r="D26" s="1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7.25" customHeight="1">
      <c r="A27" s="11"/>
      <c r="B27" s="2"/>
      <c r="C27" s="2"/>
      <c r="D27" s="2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7.25" customHeight="1">
      <c r="A28" s="11"/>
      <c r="B28" s="2"/>
      <c r="C28" s="2"/>
      <c r="D28" s="2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7.25" customHeight="1">
      <c r="A29" s="11" t="s">
        <v>637</v>
      </c>
      <c r="B29" s="14">
        <v>1</v>
      </c>
      <c r="C29" s="2"/>
      <c r="D29" s="2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7.25" customHeight="1">
      <c r="A30" s="11" t="s">
        <v>638</v>
      </c>
      <c r="B30" s="19" t="s">
        <v>639</v>
      </c>
      <c r="C30" s="17"/>
      <c r="D30" s="17"/>
      <c r="E30" s="15"/>
      <c r="F30" s="1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7.25" customHeight="1">
      <c r="A31" s="11" t="s">
        <v>640</v>
      </c>
      <c r="B31" s="17" t="s">
        <v>641</v>
      </c>
      <c r="C31" s="17"/>
      <c r="D31" s="17"/>
      <c r="E31" s="15"/>
      <c r="F31" s="1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7.25" customHeight="1">
      <c r="A32" s="16"/>
      <c r="B32" s="1" t="s">
        <v>642</v>
      </c>
      <c r="C32" s="16"/>
      <c r="D32" s="1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00000000-0004-0000-0000-000000000000}"/>
    <hyperlink ref="B32" r:id="rId2" xr:uid="{00000000-0004-0000-0000-000001000000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EBB5-8F5D-4492-A870-22D6545A1D24}">
  <sheetPr codeName="Sheet9">
    <tabColor rgb="FF92D050"/>
  </sheetPr>
  <dimension ref="A1:L19"/>
  <sheetViews>
    <sheetView workbookViewId="0">
      <selection activeCell="H31" sqref="H31"/>
    </sheetView>
  </sheetViews>
  <sheetFormatPr defaultRowHeight="14.5"/>
  <cols>
    <col min="4" max="4" width="10.26953125" bestFit="1" customWidth="1"/>
    <col min="5" max="5" width="29.1796875" bestFit="1" customWidth="1"/>
    <col min="6" max="6" width="20.81640625" bestFit="1" customWidth="1"/>
    <col min="7" max="7" width="57.8164062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A3" s="3"/>
      <c r="B3" t="s">
        <v>546</v>
      </c>
      <c r="E3" t="s">
        <v>578</v>
      </c>
      <c r="F3" t="s">
        <v>560</v>
      </c>
      <c r="G3" t="s">
        <v>588</v>
      </c>
      <c r="H3" t="s">
        <v>15</v>
      </c>
      <c r="I3" t="s">
        <v>16</v>
      </c>
      <c r="J3" t="s">
        <v>15</v>
      </c>
      <c r="K3" t="s">
        <v>16</v>
      </c>
    </row>
    <row r="4" spans="1:12">
      <c r="B4" t="s">
        <v>546</v>
      </c>
      <c r="E4" t="s">
        <v>579</v>
      </c>
      <c r="F4" t="s">
        <v>577</v>
      </c>
      <c r="G4" t="s">
        <v>589</v>
      </c>
      <c r="H4" t="s">
        <v>15</v>
      </c>
      <c r="I4" t="s">
        <v>16</v>
      </c>
      <c r="J4" t="s">
        <v>15</v>
      </c>
      <c r="K4" t="s">
        <v>16</v>
      </c>
    </row>
    <row r="5" spans="1:12">
      <c r="B5" t="s">
        <v>546</v>
      </c>
      <c r="E5" t="s">
        <v>564</v>
      </c>
      <c r="F5" t="s">
        <v>561</v>
      </c>
      <c r="G5" t="s">
        <v>586</v>
      </c>
      <c r="H5" t="s">
        <v>15</v>
      </c>
      <c r="I5" t="s">
        <v>16</v>
      </c>
      <c r="J5" t="s">
        <v>15</v>
      </c>
      <c r="K5" t="s">
        <v>16</v>
      </c>
    </row>
    <row r="6" spans="1:12">
      <c r="B6" t="s">
        <v>546</v>
      </c>
      <c r="E6" t="s">
        <v>563</v>
      </c>
      <c r="F6" t="s">
        <v>562</v>
      </c>
      <c r="G6" t="s">
        <v>587</v>
      </c>
      <c r="H6" t="s">
        <v>15</v>
      </c>
      <c r="I6" t="s">
        <v>16</v>
      </c>
      <c r="J6" t="s">
        <v>15</v>
      </c>
      <c r="K6" t="s">
        <v>16</v>
      </c>
    </row>
    <row r="7" spans="1:12">
      <c r="B7" t="s">
        <v>546</v>
      </c>
      <c r="E7" t="s">
        <v>565</v>
      </c>
      <c r="F7" t="s">
        <v>567</v>
      </c>
      <c r="G7" t="s">
        <v>582</v>
      </c>
      <c r="H7" t="s">
        <v>15</v>
      </c>
      <c r="I7" t="s">
        <v>16</v>
      </c>
      <c r="J7" t="s">
        <v>15</v>
      </c>
      <c r="K7" t="s">
        <v>16</v>
      </c>
    </row>
    <row r="8" spans="1:12">
      <c r="B8" t="s">
        <v>546</v>
      </c>
      <c r="E8" t="s">
        <v>566</v>
      </c>
      <c r="F8" t="s">
        <v>568</v>
      </c>
      <c r="G8" t="s">
        <v>583</v>
      </c>
      <c r="H8" t="s">
        <v>15</v>
      </c>
      <c r="I8" t="s">
        <v>16</v>
      </c>
      <c r="J8" t="s">
        <v>15</v>
      </c>
      <c r="K8" t="s">
        <v>16</v>
      </c>
    </row>
    <row r="9" spans="1:12">
      <c r="B9" t="s">
        <v>546</v>
      </c>
      <c r="E9" t="s">
        <v>569</v>
      </c>
      <c r="F9" t="s">
        <v>571</v>
      </c>
      <c r="G9" t="s">
        <v>584</v>
      </c>
      <c r="H9" t="s">
        <v>15</v>
      </c>
      <c r="I9" t="s">
        <v>16</v>
      </c>
      <c r="J9" t="s">
        <v>15</v>
      </c>
      <c r="K9" t="s">
        <v>16</v>
      </c>
    </row>
    <row r="10" spans="1:12">
      <c r="B10" t="s">
        <v>546</v>
      </c>
      <c r="E10" t="s">
        <v>570</v>
      </c>
      <c r="F10" t="s">
        <v>572</v>
      </c>
      <c r="G10" t="s">
        <v>585</v>
      </c>
      <c r="H10" t="s">
        <v>15</v>
      </c>
      <c r="I10" t="s">
        <v>16</v>
      </c>
      <c r="J10" t="s">
        <v>15</v>
      </c>
      <c r="K10" t="s">
        <v>16</v>
      </c>
    </row>
    <row r="11" spans="1:12">
      <c r="B11" t="s">
        <v>546</v>
      </c>
      <c r="E11" t="s">
        <v>573</v>
      </c>
      <c r="F11" t="s">
        <v>574</v>
      </c>
      <c r="G11" t="s">
        <v>580</v>
      </c>
      <c r="H11" t="s">
        <v>15</v>
      </c>
      <c r="I11" t="s">
        <v>16</v>
      </c>
      <c r="J11" t="s">
        <v>15</v>
      </c>
      <c r="K11" t="s">
        <v>16</v>
      </c>
    </row>
    <row r="12" spans="1:12">
      <c r="B12" t="s">
        <v>546</v>
      </c>
      <c r="E12" t="s">
        <v>575</v>
      </c>
      <c r="F12" t="s">
        <v>576</v>
      </c>
      <c r="G12" t="s">
        <v>581</v>
      </c>
      <c r="H12" t="s">
        <v>15</v>
      </c>
      <c r="I12" t="s">
        <v>16</v>
      </c>
      <c r="J12" t="s">
        <v>15</v>
      </c>
      <c r="K12" t="s">
        <v>16</v>
      </c>
    </row>
    <row r="13" spans="1:12">
      <c r="A13" t="s">
        <v>45</v>
      </c>
      <c r="B13" t="s">
        <v>546</v>
      </c>
      <c r="E13" t="s">
        <v>590</v>
      </c>
      <c r="F13" t="s">
        <v>593</v>
      </c>
      <c r="G13" t="s">
        <v>591</v>
      </c>
      <c r="H13" t="s">
        <v>15</v>
      </c>
      <c r="I13" t="s">
        <v>16</v>
      </c>
      <c r="J13" t="s">
        <v>15</v>
      </c>
      <c r="K13" t="s">
        <v>16</v>
      </c>
    </row>
    <row r="14" spans="1:12">
      <c r="A14" t="s">
        <v>45</v>
      </c>
      <c r="B14" t="s">
        <v>546</v>
      </c>
      <c r="E14" t="s">
        <v>592</v>
      </c>
      <c r="F14" t="s">
        <v>594</v>
      </c>
      <c r="G14" t="s">
        <v>595</v>
      </c>
      <c r="H14" t="s">
        <v>15</v>
      </c>
      <c r="I14" t="s">
        <v>16</v>
      </c>
      <c r="J14" t="s">
        <v>15</v>
      </c>
      <c r="K14" t="s">
        <v>16</v>
      </c>
    </row>
    <row r="15" spans="1:12">
      <c r="A15" t="s">
        <v>45</v>
      </c>
      <c r="B15" t="s">
        <v>546</v>
      </c>
      <c r="E15" t="s">
        <v>596</v>
      </c>
      <c r="F15" t="s">
        <v>598</v>
      </c>
      <c r="G15" t="s">
        <v>601</v>
      </c>
      <c r="H15" t="s">
        <v>15</v>
      </c>
      <c r="I15" t="s">
        <v>16</v>
      </c>
      <c r="J15" t="s">
        <v>15</v>
      </c>
      <c r="K15" t="s">
        <v>16</v>
      </c>
    </row>
    <row r="16" spans="1:12">
      <c r="A16" t="s">
        <v>45</v>
      </c>
      <c r="B16" t="s">
        <v>546</v>
      </c>
      <c r="E16" t="s">
        <v>597</v>
      </c>
      <c r="F16" t="s">
        <v>599</v>
      </c>
      <c r="G16" t="s">
        <v>600</v>
      </c>
      <c r="H16" t="s">
        <v>15</v>
      </c>
      <c r="I16" t="s">
        <v>16</v>
      </c>
      <c r="J16" t="s">
        <v>15</v>
      </c>
      <c r="K16" t="s">
        <v>16</v>
      </c>
    </row>
    <row r="17" spans="2:11">
      <c r="B17" t="s">
        <v>546</v>
      </c>
      <c r="D17" t="s">
        <v>603</v>
      </c>
      <c r="F17" t="s">
        <v>602</v>
      </c>
      <c r="G17" t="s">
        <v>604</v>
      </c>
      <c r="H17" t="s">
        <v>15</v>
      </c>
      <c r="I17" t="s">
        <v>16</v>
      </c>
      <c r="J17" t="s">
        <v>15</v>
      </c>
      <c r="K17" t="s">
        <v>16</v>
      </c>
    </row>
    <row r="18" spans="2:11">
      <c r="B18" t="s">
        <v>606</v>
      </c>
      <c r="D18" t="s">
        <v>605</v>
      </c>
      <c r="F18" t="s">
        <v>607</v>
      </c>
      <c r="G18" t="s">
        <v>610</v>
      </c>
      <c r="H18" t="s">
        <v>15</v>
      </c>
      <c r="I18" t="s">
        <v>16</v>
      </c>
      <c r="J18" t="s">
        <v>15</v>
      </c>
      <c r="K18" t="s">
        <v>16</v>
      </c>
    </row>
    <row r="19" spans="2:11">
      <c r="B19" t="s">
        <v>608</v>
      </c>
      <c r="D19" t="s">
        <v>605</v>
      </c>
      <c r="F19" t="s">
        <v>609</v>
      </c>
      <c r="G19" t="s">
        <v>611</v>
      </c>
      <c r="H19" t="s">
        <v>15</v>
      </c>
      <c r="I19" t="s">
        <v>16</v>
      </c>
      <c r="J19" t="s">
        <v>15</v>
      </c>
      <c r="K1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 codeName="Sheet1">
    <tabColor rgb="FF92D050"/>
  </sheetPr>
  <dimension ref="A1:J83"/>
  <sheetViews>
    <sheetView topLeftCell="A46" zoomScale="90" zoomScaleNormal="90" workbookViewId="0">
      <selection activeCell="E85" sqref="E85"/>
    </sheetView>
  </sheetViews>
  <sheetFormatPr defaultRowHeight="14.5"/>
  <cols>
    <col min="4" max="4" width="17.81640625" bestFit="1" customWidth="1"/>
    <col min="5" max="5" width="40.7265625" bestFit="1" customWidth="1"/>
  </cols>
  <sheetData>
    <row r="1" spans="1:10">
      <c r="A1" t="s">
        <v>70</v>
      </c>
    </row>
    <row r="2" spans="1:10">
      <c r="A2" t="s">
        <v>71</v>
      </c>
      <c r="B2" t="s">
        <v>72</v>
      </c>
      <c r="C2" t="s">
        <v>73</v>
      </c>
      <c r="D2" t="s">
        <v>6</v>
      </c>
      <c r="E2" t="s">
        <v>7</v>
      </c>
      <c r="F2" t="s">
        <v>74</v>
      </c>
      <c r="G2" t="s">
        <v>75</v>
      </c>
      <c r="H2" t="s">
        <v>76</v>
      </c>
      <c r="I2" t="s">
        <v>77</v>
      </c>
      <c r="J2" t="s">
        <v>12</v>
      </c>
    </row>
    <row r="3" spans="1:10">
      <c r="A3" t="s">
        <v>165</v>
      </c>
      <c r="B3" t="s">
        <v>166</v>
      </c>
      <c r="D3" t="s">
        <v>108</v>
      </c>
      <c r="E3" t="s">
        <v>109</v>
      </c>
      <c r="F3" t="s">
        <v>15</v>
      </c>
      <c r="G3" t="s">
        <v>15</v>
      </c>
      <c r="H3" t="s">
        <v>15</v>
      </c>
      <c r="I3" t="s">
        <v>16</v>
      </c>
    </row>
    <row r="4" spans="1:10">
      <c r="A4" t="s">
        <v>165</v>
      </c>
      <c r="B4" t="s">
        <v>546</v>
      </c>
      <c r="D4" t="s">
        <v>459</v>
      </c>
      <c r="E4" t="s">
        <v>468</v>
      </c>
      <c r="F4" t="s">
        <v>15</v>
      </c>
      <c r="G4" t="s">
        <v>15</v>
      </c>
      <c r="H4" t="s">
        <v>15</v>
      </c>
      <c r="I4" t="s">
        <v>16</v>
      </c>
    </row>
    <row r="5" spans="1:10">
      <c r="A5" t="s">
        <v>165</v>
      </c>
      <c r="B5" t="s">
        <v>189</v>
      </c>
      <c r="D5" t="s">
        <v>110</v>
      </c>
      <c r="E5" t="s">
        <v>111</v>
      </c>
      <c r="F5" t="s">
        <v>15</v>
      </c>
      <c r="G5" t="s">
        <v>15</v>
      </c>
      <c r="H5" t="s">
        <v>15</v>
      </c>
      <c r="I5" t="s">
        <v>16</v>
      </c>
    </row>
    <row r="6" spans="1:10">
      <c r="A6" t="s">
        <v>165</v>
      </c>
      <c r="B6" t="s">
        <v>167</v>
      </c>
      <c r="D6" t="s">
        <v>112</v>
      </c>
      <c r="E6" t="s">
        <v>113</v>
      </c>
      <c r="F6" t="s">
        <v>15</v>
      </c>
      <c r="G6" t="s">
        <v>15</v>
      </c>
      <c r="H6" t="s">
        <v>15</v>
      </c>
      <c r="I6" t="s">
        <v>16</v>
      </c>
    </row>
    <row r="7" spans="1:10">
      <c r="A7" t="s">
        <v>165</v>
      </c>
      <c r="B7" t="s">
        <v>168</v>
      </c>
      <c r="D7" t="s">
        <v>114</v>
      </c>
      <c r="E7" t="s">
        <v>115</v>
      </c>
      <c r="F7" t="s">
        <v>15</v>
      </c>
      <c r="G7" t="s">
        <v>15</v>
      </c>
      <c r="H7" t="s">
        <v>15</v>
      </c>
      <c r="I7" t="s">
        <v>16</v>
      </c>
    </row>
    <row r="8" spans="1:10">
      <c r="A8" t="s">
        <v>137</v>
      </c>
      <c r="B8" t="s">
        <v>169</v>
      </c>
      <c r="D8" t="s">
        <v>245</v>
      </c>
      <c r="E8" t="s">
        <v>116</v>
      </c>
      <c r="F8" t="s">
        <v>15</v>
      </c>
      <c r="G8" t="s">
        <v>15</v>
      </c>
      <c r="H8" t="s">
        <v>15</v>
      </c>
      <c r="I8" t="s">
        <v>16</v>
      </c>
    </row>
    <row r="9" spans="1:10">
      <c r="A9" t="s">
        <v>137</v>
      </c>
      <c r="B9" t="s">
        <v>170</v>
      </c>
      <c r="D9" t="s">
        <v>246</v>
      </c>
      <c r="E9" t="s">
        <v>117</v>
      </c>
      <c r="F9" t="s">
        <v>15</v>
      </c>
      <c r="G9" t="s">
        <v>16</v>
      </c>
      <c r="H9" t="s">
        <v>15</v>
      </c>
      <c r="I9" t="s">
        <v>16</v>
      </c>
    </row>
    <row r="10" spans="1:10">
      <c r="A10" t="s">
        <v>137</v>
      </c>
      <c r="B10" t="s">
        <v>544</v>
      </c>
      <c r="D10" t="s">
        <v>460</v>
      </c>
      <c r="E10" t="s">
        <v>469</v>
      </c>
      <c r="F10" t="s">
        <v>15</v>
      </c>
      <c r="G10" t="s">
        <v>16</v>
      </c>
      <c r="H10" t="s">
        <v>15</v>
      </c>
      <c r="I10" t="s">
        <v>16</v>
      </c>
    </row>
    <row r="11" spans="1:10">
      <c r="A11" t="s">
        <v>137</v>
      </c>
      <c r="B11" t="s">
        <v>171</v>
      </c>
      <c r="D11" t="s">
        <v>247</v>
      </c>
      <c r="E11" t="s">
        <v>118</v>
      </c>
      <c r="F11" t="s">
        <v>15</v>
      </c>
      <c r="G11" t="s">
        <v>16</v>
      </c>
      <c r="H11" t="s">
        <v>15</v>
      </c>
      <c r="I11" t="s">
        <v>16</v>
      </c>
    </row>
    <row r="12" spans="1:10">
      <c r="A12" t="s">
        <v>137</v>
      </c>
      <c r="B12" t="s">
        <v>172</v>
      </c>
      <c r="D12" t="s">
        <v>248</v>
      </c>
      <c r="E12" t="s">
        <v>119</v>
      </c>
      <c r="F12" t="s">
        <v>15</v>
      </c>
      <c r="G12" t="s">
        <v>16</v>
      </c>
      <c r="H12" t="s">
        <v>15</v>
      </c>
      <c r="I12" t="s">
        <v>16</v>
      </c>
    </row>
    <row r="13" spans="1:10">
      <c r="A13" t="s">
        <v>137</v>
      </c>
      <c r="B13" t="s">
        <v>173</v>
      </c>
      <c r="D13" t="s">
        <v>249</v>
      </c>
      <c r="E13" t="s">
        <v>120</v>
      </c>
      <c r="F13" t="s">
        <v>15</v>
      </c>
      <c r="G13" t="s">
        <v>16</v>
      </c>
      <c r="H13" t="s">
        <v>15</v>
      </c>
      <c r="I13" t="s">
        <v>16</v>
      </c>
    </row>
    <row r="14" spans="1:10">
      <c r="A14" t="s">
        <v>137</v>
      </c>
      <c r="B14" t="s">
        <v>545</v>
      </c>
      <c r="D14" t="s">
        <v>250</v>
      </c>
      <c r="E14" t="s">
        <v>121</v>
      </c>
      <c r="F14" t="s">
        <v>15</v>
      </c>
      <c r="G14" t="s">
        <v>16</v>
      </c>
      <c r="H14" t="s">
        <v>15</v>
      </c>
      <c r="I14" t="s">
        <v>16</v>
      </c>
    </row>
    <row r="15" spans="1:10">
      <c r="A15" t="s">
        <v>137</v>
      </c>
      <c r="B15" t="s">
        <v>174</v>
      </c>
      <c r="D15" t="s">
        <v>251</v>
      </c>
      <c r="E15" t="s">
        <v>122</v>
      </c>
      <c r="F15" t="s">
        <v>15</v>
      </c>
      <c r="G15" t="s">
        <v>16</v>
      </c>
      <c r="H15" t="s">
        <v>15</v>
      </c>
      <c r="I15" t="s">
        <v>16</v>
      </c>
    </row>
    <row r="16" spans="1:10">
      <c r="A16" t="s">
        <v>137</v>
      </c>
      <c r="B16" t="s">
        <v>175</v>
      </c>
      <c r="D16" t="s">
        <v>252</v>
      </c>
      <c r="E16" t="s">
        <v>123</v>
      </c>
      <c r="F16" t="s">
        <v>647</v>
      </c>
      <c r="G16" t="s">
        <v>647</v>
      </c>
      <c r="H16" t="s">
        <v>647</v>
      </c>
      <c r="I16" t="s">
        <v>648</v>
      </c>
    </row>
    <row r="17" spans="1:9">
      <c r="A17" t="s">
        <v>137</v>
      </c>
      <c r="B17" t="s">
        <v>176</v>
      </c>
      <c r="D17" t="s">
        <v>253</v>
      </c>
      <c r="E17" t="s">
        <v>124</v>
      </c>
      <c r="F17" t="s">
        <v>15</v>
      </c>
      <c r="G17" t="s">
        <v>16</v>
      </c>
      <c r="H17" t="s">
        <v>15</v>
      </c>
      <c r="I17" t="s">
        <v>16</v>
      </c>
    </row>
    <row r="18" spans="1:9">
      <c r="A18" t="s">
        <v>137</v>
      </c>
      <c r="B18" t="s">
        <v>547</v>
      </c>
      <c r="D18" t="s">
        <v>461</v>
      </c>
      <c r="E18" t="s">
        <v>470</v>
      </c>
      <c r="F18" t="s">
        <v>15</v>
      </c>
      <c r="G18" t="s">
        <v>16</v>
      </c>
      <c r="H18" t="s">
        <v>15</v>
      </c>
      <c r="I18" t="s">
        <v>16</v>
      </c>
    </row>
    <row r="19" spans="1:9">
      <c r="A19" t="s">
        <v>137</v>
      </c>
      <c r="B19" t="s">
        <v>177</v>
      </c>
      <c r="D19" t="s">
        <v>254</v>
      </c>
      <c r="E19" t="s">
        <v>125</v>
      </c>
      <c r="F19" t="s">
        <v>15</v>
      </c>
      <c r="G19" t="s">
        <v>16</v>
      </c>
      <c r="H19" t="s">
        <v>15</v>
      </c>
      <c r="I19" t="s">
        <v>16</v>
      </c>
    </row>
    <row r="20" spans="1:9">
      <c r="A20" t="s">
        <v>137</v>
      </c>
      <c r="B20" t="s">
        <v>178</v>
      </c>
      <c r="D20" t="s">
        <v>255</v>
      </c>
      <c r="E20" t="s">
        <v>126</v>
      </c>
      <c r="F20" t="s">
        <v>15</v>
      </c>
      <c r="G20" t="s">
        <v>16</v>
      </c>
      <c r="H20" t="s">
        <v>15</v>
      </c>
      <c r="I20" t="s">
        <v>16</v>
      </c>
    </row>
    <row r="21" spans="1:9">
      <c r="A21" t="s">
        <v>137</v>
      </c>
      <c r="B21" t="s">
        <v>179</v>
      </c>
      <c r="D21" t="s">
        <v>256</v>
      </c>
      <c r="E21" t="s">
        <v>127</v>
      </c>
      <c r="F21" t="s">
        <v>15</v>
      </c>
      <c r="G21" t="s">
        <v>16</v>
      </c>
      <c r="H21" t="s">
        <v>15</v>
      </c>
      <c r="I21" t="s">
        <v>16</v>
      </c>
    </row>
    <row r="22" spans="1:9">
      <c r="A22" t="s">
        <v>137</v>
      </c>
      <c r="B22" t="s">
        <v>548</v>
      </c>
      <c r="D22" t="s">
        <v>257</v>
      </c>
      <c r="E22" t="s">
        <v>128</v>
      </c>
      <c r="F22" t="s">
        <v>15</v>
      </c>
      <c r="G22" t="s">
        <v>16</v>
      </c>
      <c r="H22" t="s">
        <v>15</v>
      </c>
      <c r="I22" t="s">
        <v>16</v>
      </c>
    </row>
    <row r="23" spans="1:9">
      <c r="A23" t="s">
        <v>137</v>
      </c>
      <c r="B23" t="s">
        <v>180</v>
      </c>
      <c r="D23" t="s">
        <v>258</v>
      </c>
      <c r="E23" t="s">
        <v>129</v>
      </c>
      <c r="F23" t="s">
        <v>647</v>
      </c>
      <c r="G23" t="s">
        <v>648</v>
      </c>
      <c r="H23" t="s">
        <v>647</v>
      </c>
      <c r="I23" t="s">
        <v>648</v>
      </c>
    </row>
    <row r="24" spans="1:9">
      <c r="A24" t="s">
        <v>137</v>
      </c>
      <c r="B24" t="s">
        <v>181</v>
      </c>
      <c r="D24" t="s">
        <v>259</v>
      </c>
      <c r="E24" t="s">
        <v>130</v>
      </c>
      <c r="F24" t="s">
        <v>15</v>
      </c>
      <c r="G24" t="s">
        <v>15</v>
      </c>
      <c r="H24" t="s">
        <v>15</v>
      </c>
      <c r="I24" t="s">
        <v>16</v>
      </c>
    </row>
    <row r="25" spans="1:9">
      <c r="A25" t="s">
        <v>137</v>
      </c>
      <c r="B25" t="s">
        <v>182</v>
      </c>
      <c r="D25" t="s">
        <v>260</v>
      </c>
      <c r="E25" t="s">
        <v>131</v>
      </c>
      <c r="F25" t="s">
        <v>15</v>
      </c>
      <c r="G25" t="s">
        <v>16</v>
      </c>
      <c r="H25" t="s">
        <v>15</v>
      </c>
      <c r="I25" t="s">
        <v>16</v>
      </c>
    </row>
    <row r="26" spans="1:9">
      <c r="A26" t="s">
        <v>137</v>
      </c>
      <c r="B26" t="s">
        <v>549</v>
      </c>
      <c r="D26" t="s">
        <v>462</v>
      </c>
      <c r="E26" t="s">
        <v>471</v>
      </c>
      <c r="F26" t="s">
        <v>15</v>
      </c>
      <c r="G26" t="s">
        <v>16</v>
      </c>
      <c r="H26" t="s">
        <v>15</v>
      </c>
      <c r="I26" t="s">
        <v>16</v>
      </c>
    </row>
    <row r="27" spans="1:9">
      <c r="A27" t="s">
        <v>137</v>
      </c>
      <c r="B27" t="s">
        <v>183</v>
      </c>
      <c r="D27" t="s">
        <v>261</v>
      </c>
      <c r="E27" t="s">
        <v>132</v>
      </c>
      <c r="F27" t="s">
        <v>15</v>
      </c>
      <c r="G27" t="s">
        <v>16</v>
      </c>
      <c r="H27" t="s">
        <v>15</v>
      </c>
      <c r="I27" t="s">
        <v>16</v>
      </c>
    </row>
    <row r="28" spans="1:9">
      <c r="A28" t="s">
        <v>137</v>
      </c>
      <c r="B28" t="s">
        <v>184</v>
      </c>
      <c r="D28" t="s">
        <v>262</v>
      </c>
      <c r="E28" t="s">
        <v>133</v>
      </c>
      <c r="F28" t="s">
        <v>15</v>
      </c>
      <c r="G28" t="s">
        <v>16</v>
      </c>
      <c r="H28" t="s">
        <v>15</v>
      </c>
      <c r="I28" t="s">
        <v>16</v>
      </c>
    </row>
    <row r="29" spans="1:9">
      <c r="A29" t="s">
        <v>137</v>
      </c>
      <c r="B29" t="s">
        <v>185</v>
      </c>
      <c r="D29" t="s">
        <v>263</v>
      </c>
      <c r="E29" t="s">
        <v>134</v>
      </c>
      <c r="F29" t="s">
        <v>15</v>
      </c>
      <c r="G29" t="s">
        <v>16</v>
      </c>
      <c r="H29" t="s">
        <v>15</v>
      </c>
      <c r="I29" t="s">
        <v>16</v>
      </c>
    </row>
    <row r="30" spans="1:9">
      <c r="A30" t="s">
        <v>137</v>
      </c>
      <c r="B30" t="s">
        <v>550</v>
      </c>
      <c r="D30" t="s">
        <v>264</v>
      </c>
      <c r="E30" t="s">
        <v>135</v>
      </c>
      <c r="F30" t="s">
        <v>15</v>
      </c>
      <c r="G30" t="s">
        <v>16</v>
      </c>
      <c r="H30" t="s">
        <v>15</v>
      </c>
      <c r="I30" t="s">
        <v>16</v>
      </c>
    </row>
    <row r="31" spans="1:9">
      <c r="A31" t="s">
        <v>137</v>
      </c>
      <c r="B31" t="s">
        <v>186</v>
      </c>
      <c r="D31" t="s">
        <v>265</v>
      </c>
      <c r="E31" t="s">
        <v>136</v>
      </c>
      <c r="F31" t="s">
        <v>15</v>
      </c>
      <c r="G31" t="s">
        <v>16</v>
      </c>
      <c r="H31" t="s">
        <v>15</v>
      </c>
      <c r="I31" t="s">
        <v>16</v>
      </c>
    </row>
    <row r="32" spans="1:9">
      <c r="A32" t="s">
        <v>137</v>
      </c>
      <c r="B32" t="s">
        <v>138</v>
      </c>
      <c r="D32" t="s">
        <v>266</v>
      </c>
      <c r="E32" t="s">
        <v>78</v>
      </c>
      <c r="F32" t="s">
        <v>15</v>
      </c>
      <c r="G32" t="s">
        <v>15</v>
      </c>
      <c r="H32" t="s">
        <v>15</v>
      </c>
      <c r="I32" t="s">
        <v>16</v>
      </c>
    </row>
    <row r="33" spans="1:9">
      <c r="A33" t="s">
        <v>137</v>
      </c>
      <c r="B33" t="s">
        <v>139</v>
      </c>
      <c r="D33" t="s">
        <v>267</v>
      </c>
      <c r="E33" t="s">
        <v>79</v>
      </c>
      <c r="F33" t="s">
        <v>15</v>
      </c>
      <c r="G33" t="s">
        <v>16</v>
      </c>
      <c r="H33" t="s">
        <v>15</v>
      </c>
      <c r="I33" t="s">
        <v>16</v>
      </c>
    </row>
    <row r="34" spans="1:9">
      <c r="A34" t="s">
        <v>137</v>
      </c>
      <c r="B34" t="s">
        <v>551</v>
      </c>
      <c r="D34" t="s">
        <v>463</v>
      </c>
      <c r="E34" t="s">
        <v>472</v>
      </c>
      <c r="F34" t="s">
        <v>15</v>
      </c>
      <c r="G34" t="s">
        <v>16</v>
      </c>
      <c r="H34" t="s">
        <v>15</v>
      </c>
      <c r="I34" t="s">
        <v>16</v>
      </c>
    </row>
    <row r="35" spans="1:9">
      <c r="A35" t="s">
        <v>137</v>
      </c>
      <c r="B35" t="s">
        <v>140</v>
      </c>
      <c r="D35" t="s">
        <v>268</v>
      </c>
      <c r="E35" t="s">
        <v>80</v>
      </c>
      <c r="F35" t="s">
        <v>15</v>
      </c>
      <c r="G35" t="s">
        <v>16</v>
      </c>
      <c r="H35" t="s">
        <v>15</v>
      </c>
      <c r="I35" t="s">
        <v>16</v>
      </c>
    </row>
    <row r="36" spans="1:9">
      <c r="A36" t="s">
        <v>137</v>
      </c>
      <c r="B36" t="s">
        <v>141</v>
      </c>
      <c r="D36" t="s">
        <v>269</v>
      </c>
      <c r="E36" t="s">
        <v>81</v>
      </c>
      <c r="F36" t="s">
        <v>15</v>
      </c>
      <c r="G36" t="s">
        <v>16</v>
      </c>
      <c r="H36" t="s">
        <v>15</v>
      </c>
      <c r="I36" t="s">
        <v>16</v>
      </c>
    </row>
    <row r="37" spans="1:9">
      <c r="A37" t="s">
        <v>137</v>
      </c>
      <c r="B37" t="s">
        <v>142</v>
      </c>
      <c r="D37" t="s">
        <v>270</v>
      </c>
      <c r="E37" t="s">
        <v>82</v>
      </c>
      <c r="F37" t="s">
        <v>15</v>
      </c>
      <c r="G37" t="s">
        <v>16</v>
      </c>
      <c r="H37" t="s">
        <v>15</v>
      </c>
      <c r="I37" t="s">
        <v>16</v>
      </c>
    </row>
    <row r="38" spans="1:9">
      <c r="A38" t="s">
        <v>137</v>
      </c>
      <c r="B38" t="s">
        <v>552</v>
      </c>
      <c r="D38" t="s">
        <v>271</v>
      </c>
      <c r="E38" t="s">
        <v>83</v>
      </c>
      <c r="F38" t="s">
        <v>15</v>
      </c>
      <c r="G38" t="s">
        <v>16</v>
      </c>
      <c r="H38" t="s">
        <v>15</v>
      </c>
      <c r="I38" t="s">
        <v>16</v>
      </c>
    </row>
    <row r="39" spans="1:9">
      <c r="A39" t="s">
        <v>137</v>
      </c>
      <c r="B39" t="s">
        <v>143</v>
      </c>
      <c r="D39" t="s">
        <v>272</v>
      </c>
      <c r="E39" t="s">
        <v>84</v>
      </c>
      <c r="F39" t="s">
        <v>15</v>
      </c>
      <c r="G39" t="s">
        <v>16</v>
      </c>
      <c r="H39" t="s">
        <v>15</v>
      </c>
      <c r="I39" t="s">
        <v>16</v>
      </c>
    </row>
    <row r="40" spans="1:9">
      <c r="A40" t="s">
        <v>137</v>
      </c>
      <c r="B40" t="s">
        <v>144</v>
      </c>
      <c r="D40" t="s">
        <v>273</v>
      </c>
      <c r="E40" t="s">
        <v>85</v>
      </c>
      <c r="F40" t="s">
        <v>15</v>
      </c>
      <c r="G40" t="s">
        <v>15</v>
      </c>
      <c r="H40" t="s">
        <v>15</v>
      </c>
      <c r="I40" t="s">
        <v>16</v>
      </c>
    </row>
    <row r="41" spans="1:9">
      <c r="A41" t="s">
        <v>137</v>
      </c>
      <c r="B41" t="s">
        <v>145</v>
      </c>
      <c r="D41" t="s">
        <v>274</v>
      </c>
      <c r="E41" t="s">
        <v>86</v>
      </c>
      <c r="F41" t="s">
        <v>15</v>
      </c>
      <c r="G41" t="s">
        <v>16</v>
      </c>
      <c r="H41" t="s">
        <v>15</v>
      </c>
      <c r="I41" t="s">
        <v>16</v>
      </c>
    </row>
    <row r="42" spans="1:9">
      <c r="A42" t="s">
        <v>137</v>
      </c>
      <c r="B42" t="s">
        <v>553</v>
      </c>
      <c r="D42" t="s">
        <v>464</v>
      </c>
      <c r="E42" t="s">
        <v>473</v>
      </c>
      <c r="F42" t="s">
        <v>15</v>
      </c>
      <c r="G42" t="s">
        <v>16</v>
      </c>
      <c r="H42" t="s">
        <v>15</v>
      </c>
      <c r="I42" t="s">
        <v>16</v>
      </c>
    </row>
    <row r="43" spans="1:9">
      <c r="A43" t="s">
        <v>137</v>
      </c>
      <c r="B43" t="s">
        <v>146</v>
      </c>
      <c r="D43" t="s">
        <v>275</v>
      </c>
      <c r="E43" t="s">
        <v>87</v>
      </c>
      <c r="F43" t="s">
        <v>15</v>
      </c>
      <c r="G43" t="s">
        <v>16</v>
      </c>
      <c r="H43" t="s">
        <v>15</v>
      </c>
      <c r="I43" t="s">
        <v>16</v>
      </c>
    </row>
    <row r="44" spans="1:9">
      <c r="A44" t="s">
        <v>137</v>
      </c>
      <c r="B44" t="s">
        <v>147</v>
      </c>
      <c r="D44" t="s">
        <v>276</v>
      </c>
      <c r="E44" t="s">
        <v>88</v>
      </c>
      <c r="F44" t="s">
        <v>15</v>
      </c>
      <c r="G44" t="s">
        <v>16</v>
      </c>
      <c r="H44" t="s">
        <v>15</v>
      </c>
      <c r="I44" t="s">
        <v>16</v>
      </c>
    </row>
    <row r="45" spans="1:9">
      <c r="A45" t="s">
        <v>137</v>
      </c>
      <c r="B45" t="s">
        <v>148</v>
      </c>
      <c r="D45" t="s">
        <v>277</v>
      </c>
      <c r="E45" t="s">
        <v>89</v>
      </c>
      <c r="F45" t="s">
        <v>15</v>
      </c>
      <c r="G45" t="s">
        <v>16</v>
      </c>
      <c r="H45" t="s">
        <v>15</v>
      </c>
      <c r="I45" t="s">
        <v>16</v>
      </c>
    </row>
    <row r="46" spans="1:9">
      <c r="A46" t="s">
        <v>137</v>
      </c>
      <c r="B46" t="s">
        <v>554</v>
      </c>
      <c r="D46" t="s">
        <v>278</v>
      </c>
      <c r="E46" t="s">
        <v>90</v>
      </c>
      <c r="F46" t="s">
        <v>15</v>
      </c>
      <c r="G46" t="s">
        <v>16</v>
      </c>
      <c r="H46" t="s">
        <v>15</v>
      </c>
      <c r="I46" t="s">
        <v>16</v>
      </c>
    </row>
    <row r="47" spans="1:9">
      <c r="A47" t="s">
        <v>137</v>
      </c>
      <c r="B47" t="s">
        <v>149</v>
      </c>
      <c r="D47" t="s">
        <v>279</v>
      </c>
      <c r="E47" t="s">
        <v>91</v>
      </c>
      <c r="F47" t="s">
        <v>15</v>
      </c>
      <c r="G47" t="s">
        <v>16</v>
      </c>
      <c r="H47" t="s">
        <v>15</v>
      </c>
      <c r="I47" t="s">
        <v>16</v>
      </c>
    </row>
    <row r="48" spans="1:9">
      <c r="A48" t="s">
        <v>137</v>
      </c>
      <c r="B48" t="s">
        <v>150</v>
      </c>
      <c r="D48" t="s">
        <v>280</v>
      </c>
      <c r="E48" t="s">
        <v>92</v>
      </c>
      <c r="F48" t="s">
        <v>15</v>
      </c>
      <c r="G48" t="s">
        <v>15</v>
      </c>
      <c r="H48" t="s">
        <v>15</v>
      </c>
      <c r="I48" t="s">
        <v>16</v>
      </c>
    </row>
    <row r="49" spans="1:9">
      <c r="A49" t="s">
        <v>137</v>
      </c>
      <c r="B49" t="s">
        <v>151</v>
      </c>
      <c r="D49" t="s">
        <v>281</v>
      </c>
      <c r="E49" t="s">
        <v>93</v>
      </c>
      <c r="F49" t="s">
        <v>15</v>
      </c>
      <c r="G49" t="s">
        <v>16</v>
      </c>
      <c r="H49" t="s">
        <v>15</v>
      </c>
      <c r="I49" t="s">
        <v>16</v>
      </c>
    </row>
    <row r="50" spans="1:9">
      <c r="A50" t="s">
        <v>137</v>
      </c>
      <c r="B50" t="s">
        <v>555</v>
      </c>
      <c r="D50" t="s">
        <v>465</v>
      </c>
      <c r="E50" t="s">
        <v>474</v>
      </c>
      <c r="F50" t="s">
        <v>15</v>
      </c>
      <c r="G50" t="s">
        <v>16</v>
      </c>
      <c r="H50" t="s">
        <v>15</v>
      </c>
      <c r="I50" t="s">
        <v>16</v>
      </c>
    </row>
    <row r="51" spans="1:9">
      <c r="A51" t="s">
        <v>137</v>
      </c>
      <c r="B51" t="s">
        <v>152</v>
      </c>
      <c r="D51" t="s">
        <v>282</v>
      </c>
      <c r="E51" t="s">
        <v>94</v>
      </c>
      <c r="F51" t="s">
        <v>15</v>
      </c>
      <c r="G51" t="s">
        <v>16</v>
      </c>
      <c r="H51" t="s">
        <v>15</v>
      </c>
      <c r="I51" t="s">
        <v>16</v>
      </c>
    </row>
    <row r="52" spans="1:9">
      <c r="A52" t="s">
        <v>137</v>
      </c>
      <c r="B52" t="s">
        <v>153</v>
      </c>
      <c r="D52" t="s">
        <v>283</v>
      </c>
      <c r="E52" t="s">
        <v>95</v>
      </c>
      <c r="F52" t="s">
        <v>15</v>
      </c>
      <c r="G52" t="s">
        <v>16</v>
      </c>
      <c r="H52" t="s">
        <v>15</v>
      </c>
      <c r="I52" t="s">
        <v>16</v>
      </c>
    </row>
    <row r="53" spans="1:9">
      <c r="A53" t="s">
        <v>137</v>
      </c>
      <c r="B53" t="s">
        <v>154</v>
      </c>
      <c r="D53" t="s">
        <v>284</v>
      </c>
      <c r="E53" t="s">
        <v>96</v>
      </c>
      <c r="F53" t="s">
        <v>15</v>
      </c>
      <c r="G53" t="s">
        <v>16</v>
      </c>
      <c r="H53" t="s">
        <v>15</v>
      </c>
      <c r="I53" t="s">
        <v>16</v>
      </c>
    </row>
    <row r="54" spans="1:9">
      <c r="A54" t="s">
        <v>137</v>
      </c>
      <c r="B54" t="s">
        <v>556</v>
      </c>
      <c r="D54" t="s">
        <v>285</v>
      </c>
      <c r="E54" t="s">
        <v>97</v>
      </c>
      <c r="F54" t="s">
        <v>15</v>
      </c>
      <c r="G54" t="s">
        <v>16</v>
      </c>
      <c r="H54" t="s">
        <v>15</v>
      </c>
      <c r="I54" t="s">
        <v>16</v>
      </c>
    </row>
    <row r="55" spans="1:9">
      <c r="A55" t="s">
        <v>137</v>
      </c>
      <c r="B55" t="s">
        <v>155</v>
      </c>
      <c r="D55" t="s">
        <v>286</v>
      </c>
      <c r="E55" t="s">
        <v>98</v>
      </c>
      <c r="F55" t="s">
        <v>15</v>
      </c>
      <c r="G55" t="s">
        <v>16</v>
      </c>
      <c r="H55" t="s">
        <v>15</v>
      </c>
      <c r="I55" t="s">
        <v>16</v>
      </c>
    </row>
    <row r="56" spans="1:9">
      <c r="A56" t="s">
        <v>137</v>
      </c>
      <c r="B56" t="s">
        <v>156</v>
      </c>
      <c r="D56" t="s">
        <v>287</v>
      </c>
      <c r="E56" t="s">
        <v>99</v>
      </c>
      <c r="F56" t="s">
        <v>15</v>
      </c>
      <c r="G56" t="s">
        <v>15</v>
      </c>
      <c r="H56" t="s">
        <v>15</v>
      </c>
      <c r="I56" t="s">
        <v>16</v>
      </c>
    </row>
    <row r="57" spans="1:9">
      <c r="A57" t="s">
        <v>137</v>
      </c>
      <c r="B57" t="s">
        <v>157</v>
      </c>
      <c r="D57" t="s">
        <v>288</v>
      </c>
      <c r="E57" t="s">
        <v>100</v>
      </c>
      <c r="F57" t="s">
        <v>15</v>
      </c>
      <c r="G57" t="s">
        <v>16</v>
      </c>
      <c r="H57" t="s">
        <v>15</v>
      </c>
      <c r="I57" t="s">
        <v>16</v>
      </c>
    </row>
    <row r="58" spans="1:9">
      <c r="A58" t="s">
        <v>137</v>
      </c>
      <c r="B58" t="s">
        <v>557</v>
      </c>
      <c r="D58" t="s">
        <v>466</v>
      </c>
      <c r="E58" t="s">
        <v>475</v>
      </c>
      <c r="F58" t="s">
        <v>15</v>
      </c>
      <c r="G58" t="s">
        <v>16</v>
      </c>
      <c r="H58" t="s">
        <v>15</v>
      </c>
      <c r="I58" t="s">
        <v>16</v>
      </c>
    </row>
    <row r="59" spans="1:9">
      <c r="A59" t="s">
        <v>137</v>
      </c>
      <c r="B59" t="s">
        <v>158</v>
      </c>
      <c r="D59" t="s">
        <v>289</v>
      </c>
      <c r="E59" t="s">
        <v>101</v>
      </c>
      <c r="F59" t="s">
        <v>15</v>
      </c>
      <c r="G59" t="s">
        <v>16</v>
      </c>
      <c r="H59" t="s">
        <v>15</v>
      </c>
      <c r="I59" t="s">
        <v>16</v>
      </c>
    </row>
    <row r="60" spans="1:9">
      <c r="A60" t="s">
        <v>137</v>
      </c>
      <c r="B60" t="s">
        <v>159</v>
      </c>
      <c r="D60" t="s">
        <v>290</v>
      </c>
      <c r="E60" t="s">
        <v>102</v>
      </c>
      <c r="F60" t="s">
        <v>15</v>
      </c>
      <c r="G60" t="s">
        <v>16</v>
      </c>
      <c r="H60" t="s">
        <v>15</v>
      </c>
      <c r="I60" t="s">
        <v>16</v>
      </c>
    </row>
    <row r="61" spans="1:9">
      <c r="A61" t="s">
        <v>137</v>
      </c>
      <c r="B61" t="s">
        <v>160</v>
      </c>
      <c r="D61" t="s">
        <v>291</v>
      </c>
      <c r="E61" t="s">
        <v>103</v>
      </c>
      <c r="F61" t="s">
        <v>15</v>
      </c>
      <c r="G61" t="s">
        <v>16</v>
      </c>
      <c r="H61" t="s">
        <v>15</v>
      </c>
      <c r="I61" t="s">
        <v>16</v>
      </c>
    </row>
    <row r="62" spans="1:9">
      <c r="A62" t="s">
        <v>137</v>
      </c>
      <c r="B62" t="s">
        <v>558</v>
      </c>
      <c r="D62" t="s">
        <v>292</v>
      </c>
      <c r="E62" t="s">
        <v>104</v>
      </c>
      <c r="F62" t="s">
        <v>15</v>
      </c>
      <c r="G62" t="s">
        <v>16</v>
      </c>
      <c r="H62" t="s">
        <v>15</v>
      </c>
      <c r="I62" t="s">
        <v>16</v>
      </c>
    </row>
    <row r="63" spans="1:9">
      <c r="A63" t="s">
        <v>137</v>
      </c>
      <c r="B63" t="s">
        <v>161</v>
      </c>
      <c r="D63" t="s">
        <v>293</v>
      </c>
      <c r="E63" t="s">
        <v>105</v>
      </c>
      <c r="F63" t="s">
        <v>15</v>
      </c>
      <c r="G63" t="s">
        <v>16</v>
      </c>
      <c r="H63" t="s">
        <v>15</v>
      </c>
      <c r="I63" t="s">
        <v>16</v>
      </c>
    </row>
    <row r="64" spans="1:9">
      <c r="A64" t="s">
        <v>137</v>
      </c>
      <c r="B64" t="s">
        <v>162</v>
      </c>
      <c r="D64" t="s">
        <v>294</v>
      </c>
      <c r="E64" t="s">
        <v>106</v>
      </c>
      <c r="F64" t="s">
        <v>15</v>
      </c>
      <c r="G64" t="s">
        <v>15</v>
      </c>
      <c r="H64" t="s">
        <v>15</v>
      </c>
      <c r="I64" t="s">
        <v>16</v>
      </c>
    </row>
    <row r="65" spans="1:9">
      <c r="A65" t="s">
        <v>163</v>
      </c>
      <c r="B65" t="s">
        <v>164</v>
      </c>
      <c r="D65" t="s">
        <v>295</v>
      </c>
      <c r="E65" t="s">
        <v>107</v>
      </c>
      <c r="F65" t="s">
        <v>15</v>
      </c>
      <c r="G65" t="s">
        <v>16</v>
      </c>
      <c r="H65" t="s">
        <v>15</v>
      </c>
      <c r="I65" t="s">
        <v>16</v>
      </c>
    </row>
    <row r="66" spans="1:9">
      <c r="A66" t="s">
        <v>163</v>
      </c>
      <c r="B66" t="s">
        <v>335</v>
      </c>
      <c r="D66" t="s">
        <v>329</v>
      </c>
      <c r="E66" t="s">
        <v>330</v>
      </c>
      <c r="F66" t="s">
        <v>15</v>
      </c>
      <c r="G66" t="s">
        <v>16</v>
      </c>
      <c r="H66" t="s">
        <v>15</v>
      </c>
      <c r="I66" t="s">
        <v>16</v>
      </c>
    </row>
    <row r="67" spans="1:9">
      <c r="A67" t="s">
        <v>163</v>
      </c>
      <c r="B67" t="s">
        <v>559</v>
      </c>
      <c r="D67" t="s">
        <v>467</v>
      </c>
      <c r="E67" t="s">
        <v>476</v>
      </c>
      <c r="F67" t="s">
        <v>15</v>
      </c>
      <c r="G67" t="s">
        <v>16</v>
      </c>
      <c r="H67" t="s">
        <v>15</v>
      </c>
      <c r="I67" t="s">
        <v>16</v>
      </c>
    </row>
    <row r="68" spans="1:9">
      <c r="A68" t="s">
        <v>163</v>
      </c>
      <c r="B68" t="s">
        <v>188</v>
      </c>
      <c r="D68" t="s">
        <v>331</v>
      </c>
      <c r="E68" t="s">
        <v>332</v>
      </c>
      <c r="F68" t="s">
        <v>15</v>
      </c>
      <c r="G68" t="s">
        <v>16</v>
      </c>
      <c r="H68" t="s">
        <v>15</v>
      </c>
      <c r="I68" t="s">
        <v>16</v>
      </c>
    </row>
    <row r="69" spans="1:9">
      <c r="A69" t="s">
        <v>163</v>
      </c>
      <c r="B69" t="s">
        <v>187</v>
      </c>
      <c r="D69" t="s">
        <v>333</v>
      </c>
      <c r="E69" t="s">
        <v>334</v>
      </c>
      <c r="F69" t="s">
        <v>15</v>
      </c>
      <c r="G69" t="s">
        <v>16</v>
      </c>
      <c r="H69" t="s">
        <v>15</v>
      </c>
      <c r="I69" t="s">
        <v>16</v>
      </c>
    </row>
    <row r="70" spans="1:9">
      <c r="A70" t="s">
        <v>163</v>
      </c>
      <c r="B70" t="s">
        <v>372</v>
      </c>
      <c r="D70" t="s">
        <v>374</v>
      </c>
      <c r="E70" t="s">
        <v>373</v>
      </c>
      <c r="F70" t="s">
        <v>15</v>
      </c>
      <c r="G70" t="s">
        <v>16</v>
      </c>
      <c r="H70" t="s">
        <v>15</v>
      </c>
      <c r="I70" t="s">
        <v>16</v>
      </c>
    </row>
    <row r="71" spans="1:9">
      <c r="A71" t="s">
        <v>163</v>
      </c>
      <c r="B71" t="s">
        <v>528</v>
      </c>
      <c r="D71" t="s">
        <v>516</v>
      </c>
      <c r="E71" t="s">
        <v>517</v>
      </c>
      <c r="F71" t="s">
        <v>15</v>
      </c>
      <c r="G71" t="s">
        <v>16</v>
      </c>
      <c r="H71" t="s">
        <v>15</v>
      </c>
      <c r="I71" t="s">
        <v>16</v>
      </c>
    </row>
    <row r="72" spans="1:9">
      <c r="A72" t="s">
        <v>163</v>
      </c>
      <c r="B72" t="s">
        <v>529</v>
      </c>
      <c r="D72" t="s">
        <v>518</v>
      </c>
      <c r="E72" t="s">
        <v>521</v>
      </c>
      <c r="F72" t="s">
        <v>15</v>
      </c>
      <c r="G72" t="s">
        <v>16</v>
      </c>
      <c r="H72" t="s">
        <v>15</v>
      </c>
      <c r="I72" t="s">
        <v>16</v>
      </c>
    </row>
    <row r="73" spans="1:9">
      <c r="A73" t="s">
        <v>163</v>
      </c>
      <c r="B73" t="s">
        <v>530</v>
      </c>
      <c r="D73" t="s">
        <v>519</v>
      </c>
      <c r="E73" t="s">
        <v>520</v>
      </c>
      <c r="F73" t="s">
        <v>15</v>
      </c>
      <c r="G73" t="s">
        <v>16</v>
      </c>
      <c r="H73" t="s">
        <v>15</v>
      </c>
      <c r="I73" t="s">
        <v>16</v>
      </c>
    </row>
    <row r="74" spans="1:9">
      <c r="A74" t="s">
        <v>163</v>
      </c>
      <c r="B74" t="s">
        <v>536</v>
      </c>
      <c r="D74" t="s">
        <v>522</v>
      </c>
      <c r="E74" t="s">
        <v>523</v>
      </c>
      <c r="F74" t="s">
        <v>15</v>
      </c>
      <c r="G74" t="s">
        <v>16</v>
      </c>
      <c r="H74" t="s">
        <v>15</v>
      </c>
      <c r="I74" t="s">
        <v>16</v>
      </c>
    </row>
    <row r="75" spans="1:9">
      <c r="A75" t="s">
        <v>163</v>
      </c>
      <c r="B75" t="s">
        <v>542</v>
      </c>
      <c r="D75" t="s">
        <v>539</v>
      </c>
      <c r="E75" t="s">
        <v>538</v>
      </c>
      <c r="F75" t="s">
        <v>15</v>
      </c>
      <c r="G75" t="s">
        <v>16</v>
      </c>
      <c r="H75" t="s">
        <v>15</v>
      </c>
      <c r="I75" t="s">
        <v>16</v>
      </c>
    </row>
    <row r="76" spans="1:9">
      <c r="A76" t="s">
        <v>163</v>
      </c>
      <c r="B76" t="s">
        <v>537</v>
      </c>
      <c r="D76" t="s">
        <v>540</v>
      </c>
      <c r="E76" t="s">
        <v>541</v>
      </c>
      <c r="F76" t="s">
        <v>15</v>
      </c>
      <c r="G76" t="s">
        <v>16</v>
      </c>
      <c r="H76" t="s">
        <v>15</v>
      </c>
      <c r="I76" t="s">
        <v>16</v>
      </c>
    </row>
    <row r="77" spans="1:9">
      <c r="A77" t="s">
        <v>163</v>
      </c>
      <c r="B77" t="s">
        <v>531</v>
      </c>
      <c r="D77" t="s">
        <v>524</v>
      </c>
      <c r="E77" t="s">
        <v>526</v>
      </c>
      <c r="F77" t="s">
        <v>15</v>
      </c>
      <c r="G77" t="s">
        <v>16</v>
      </c>
      <c r="H77" t="s">
        <v>15</v>
      </c>
      <c r="I77" t="s">
        <v>16</v>
      </c>
    </row>
    <row r="78" spans="1:9">
      <c r="A78" t="s">
        <v>163</v>
      </c>
      <c r="B78" t="s">
        <v>532</v>
      </c>
      <c r="D78" t="s">
        <v>525</v>
      </c>
      <c r="E78" t="s">
        <v>527</v>
      </c>
      <c r="F78" t="s">
        <v>15</v>
      </c>
      <c r="G78" t="s">
        <v>16</v>
      </c>
      <c r="H78" t="s">
        <v>15</v>
      </c>
      <c r="I78" t="s">
        <v>16</v>
      </c>
    </row>
    <row r="79" spans="1:9">
      <c r="A79" t="s">
        <v>163</v>
      </c>
      <c r="B79" t="s">
        <v>533</v>
      </c>
      <c r="D79" t="s">
        <v>534</v>
      </c>
      <c r="E79" t="s">
        <v>535</v>
      </c>
      <c r="F79" t="s">
        <v>15</v>
      </c>
      <c r="G79" t="s">
        <v>16</v>
      </c>
      <c r="H79" t="s">
        <v>15</v>
      </c>
      <c r="I79" t="s">
        <v>16</v>
      </c>
    </row>
    <row r="80" spans="1:9">
      <c r="A80" t="s">
        <v>163</v>
      </c>
      <c r="B80" t="s">
        <v>670</v>
      </c>
      <c r="D80" t="s">
        <v>673</v>
      </c>
      <c r="E80" t="s">
        <v>676</v>
      </c>
      <c r="F80" t="s">
        <v>15</v>
      </c>
      <c r="G80" t="s">
        <v>16</v>
      </c>
      <c r="H80" t="s">
        <v>15</v>
      </c>
      <c r="I80" t="s">
        <v>16</v>
      </c>
    </row>
    <row r="81" spans="1:9">
      <c r="A81" t="s">
        <v>163</v>
      </c>
      <c r="B81" t="s">
        <v>671</v>
      </c>
      <c r="D81" t="s">
        <v>674</v>
      </c>
      <c r="E81" t="s">
        <v>677</v>
      </c>
      <c r="F81" t="s">
        <v>15</v>
      </c>
      <c r="G81" t="s">
        <v>16</v>
      </c>
      <c r="H81" t="s">
        <v>15</v>
      </c>
      <c r="I81" t="s">
        <v>16</v>
      </c>
    </row>
    <row r="82" spans="1:9">
      <c r="A82" t="s">
        <v>163</v>
      </c>
      <c r="B82" t="s">
        <v>672</v>
      </c>
      <c r="D82" t="s">
        <v>675</v>
      </c>
      <c r="E82" t="s">
        <v>678</v>
      </c>
      <c r="F82" t="s">
        <v>15</v>
      </c>
      <c r="G82" t="s">
        <v>16</v>
      </c>
      <c r="H82" t="s">
        <v>15</v>
      </c>
      <c r="I82" t="s">
        <v>16</v>
      </c>
    </row>
    <row r="83" spans="1:9">
      <c r="A83" t="s">
        <v>163</v>
      </c>
      <c r="B83" t="s">
        <v>679</v>
      </c>
      <c r="D83" t="s">
        <v>680</v>
      </c>
      <c r="E83" t="s">
        <v>681</v>
      </c>
      <c r="F83" t="s">
        <v>15</v>
      </c>
      <c r="G83" t="s">
        <v>16</v>
      </c>
      <c r="H83" t="s">
        <v>15</v>
      </c>
      <c r="I83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 codeName="Sheet2">
    <tabColor rgb="FF92D050"/>
  </sheetPr>
  <dimension ref="A1:L20"/>
  <sheetViews>
    <sheetView workbookViewId="0">
      <selection activeCell="B19" sqref="B19"/>
    </sheetView>
  </sheetViews>
  <sheetFormatPr defaultRowHeight="14.5"/>
  <cols>
    <col min="6" max="6" width="19.453125" bestFit="1" customWidth="1"/>
    <col min="7" max="7" width="40.45312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A3" t="s">
        <v>191</v>
      </c>
      <c r="B3" t="s">
        <v>328</v>
      </c>
      <c r="F3" t="s">
        <v>326</v>
      </c>
      <c r="G3" t="s">
        <v>327</v>
      </c>
      <c r="H3" t="s">
        <v>15</v>
      </c>
      <c r="I3" t="s">
        <v>16</v>
      </c>
      <c r="J3" t="s">
        <v>15</v>
      </c>
      <c r="K3" t="s">
        <v>16</v>
      </c>
    </row>
    <row r="4" spans="1:12">
      <c r="A4" t="s">
        <v>191</v>
      </c>
      <c r="B4" t="s">
        <v>382</v>
      </c>
      <c r="F4" t="s">
        <v>375</v>
      </c>
      <c r="G4" t="s">
        <v>376</v>
      </c>
      <c r="H4" t="s">
        <v>15</v>
      </c>
      <c r="I4" t="s">
        <v>16</v>
      </c>
      <c r="J4" t="s">
        <v>15</v>
      </c>
      <c r="K4" t="s">
        <v>16</v>
      </c>
    </row>
    <row r="5" spans="1:12">
      <c r="A5" t="s">
        <v>191</v>
      </c>
      <c r="B5" t="s">
        <v>377</v>
      </c>
      <c r="F5" t="s">
        <v>378</v>
      </c>
      <c r="G5" t="s">
        <v>380</v>
      </c>
      <c r="H5" t="s">
        <v>15</v>
      </c>
      <c r="I5" t="s">
        <v>16</v>
      </c>
      <c r="J5" t="s">
        <v>15</v>
      </c>
      <c r="K5" t="s">
        <v>16</v>
      </c>
    </row>
    <row r="6" spans="1:12">
      <c r="A6" t="s">
        <v>191</v>
      </c>
      <c r="B6" t="s">
        <v>383</v>
      </c>
      <c r="F6" t="s">
        <v>379</v>
      </c>
      <c r="G6" t="s">
        <v>381</v>
      </c>
      <c r="H6" t="s">
        <v>15</v>
      </c>
      <c r="I6" t="s">
        <v>16</v>
      </c>
      <c r="J6" t="s">
        <v>15</v>
      </c>
      <c r="K6" t="s">
        <v>16</v>
      </c>
    </row>
    <row r="7" spans="1:12">
      <c r="B7" t="s">
        <v>348</v>
      </c>
      <c r="F7" t="s">
        <v>296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>
      <c r="B8" t="s">
        <v>543</v>
      </c>
      <c r="F8" t="s">
        <v>457</v>
      </c>
      <c r="G8" t="s">
        <v>458</v>
      </c>
      <c r="H8" t="s">
        <v>15</v>
      </c>
      <c r="I8" t="s">
        <v>16</v>
      </c>
      <c r="J8" t="s">
        <v>15</v>
      </c>
      <c r="K8" t="s">
        <v>16</v>
      </c>
    </row>
    <row r="9" spans="1:12">
      <c r="B9" t="s">
        <v>244</v>
      </c>
      <c r="F9" t="s">
        <v>297</v>
      </c>
      <c r="G9" t="s">
        <v>40</v>
      </c>
      <c r="H9" t="s">
        <v>15</v>
      </c>
      <c r="I9" t="s">
        <v>16</v>
      </c>
      <c r="J9" t="s">
        <v>15</v>
      </c>
      <c r="K9" t="s">
        <v>16</v>
      </c>
    </row>
    <row r="10" spans="1:12">
      <c r="B10" t="s">
        <v>58</v>
      </c>
      <c r="F10" t="s">
        <v>298</v>
      </c>
      <c r="G10" t="s">
        <v>41</v>
      </c>
      <c r="H10" t="s">
        <v>15</v>
      </c>
      <c r="I10" t="s">
        <v>16</v>
      </c>
      <c r="J10" t="s">
        <v>15</v>
      </c>
      <c r="K10" t="s">
        <v>16</v>
      </c>
    </row>
    <row r="11" spans="1:12">
      <c r="B11" t="s">
        <v>59</v>
      </c>
      <c r="F11" t="s">
        <v>299</v>
      </c>
      <c r="G11" t="s">
        <v>42</v>
      </c>
      <c r="H11" t="s">
        <v>15</v>
      </c>
      <c r="I11" t="s">
        <v>16</v>
      </c>
      <c r="J11" t="s">
        <v>15</v>
      </c>
      <c r="K11" t="s">
        <v>16</v>
      </c>
    </row>
    <row r="12" spans="1:12">
      <c r="B12" t="s">
        <v>60</v>
      </c>
      <c r="F12" t="s">
        <v>300</v>
      </c>
      <c r="G12" t="s">
        <v>43</v>
      </c>
      <c r="H12" t="s">
        <v>15</v>
      </c>
      <c r="I12" t="s">
        <v>16</v>
      </c>
      <c r="J12" t="s">
        <v>15</v>
      </c>
      <c r="K12" t="s">
        <v>16</v>
      </c>
    </row>
    <row r="13" spans="1:12">
      <c r="B13" t="s">
        <v>61</v>
      </c>
      <c r="F13" t="s">
        <v>301</v>
      </c>
      <c r="G13" t="s">
        <v>44</v>
      </c>
      <c r="H13" t="s">
        <v>15</v>
      </c>
      <c r="I13" t="s">
        <v>16</v>
      </c>
      <c r="J13" t="s">
        <v>15</v>
      </c>
      <c r="K13" t="s">
        <v>16</v>
      </c>
    </row>
    <row r="14" spans="1:12">
      <c r="B14" t="s">
        <v>630</v>
      </c>
      <c r="F14" t="s">
        <v>612</v>
      </c>
      <c r="G14" t="s">
        <v>619</v>
      </c>
      <c r="H14" t="s">
        <v>15</v>
      </c>
      <c r="I14" t="s">
        <v>16</v>
      </c>
      <c r="J14" t="s">
        <v>15</v>
      </c>
      <c r="K14" t="s">
        <v>16</v>
      </c>
    </row>
    <row r="15" spans="1:12">
      <c r="B15" t="s">
        <v>628</v>
      </c>
      <c r="F15" t="s">
        <v>613</v>
      </c>
      <c r="G15" t="s">
        <v>620</v>
      </c>
      <c r="H15" t="s">
        <v>15</v>
      </c>
      <c r="I15" t="s">
        <v>16</v>
      </c>
      <c r="J15" t="s">
        <v>15</v>
      </c>
      <c r="K15" t="s">
        <v>16</v>
      </c>
    </row>
    <row r="16" spans="1:12">
      <c r="A16" s="3" t="s">
        <v>325</v>
      </c>
      <c r="B16" t="s">
        <v>682</v>
      </c>
      <c r="F16" t="s">
        <v>614</v>
      </c>
      <c r="G16" t="s">
        <v>621</v>
      </c>
      <c r="H16" t="s">
        <v>15</v>
      </c>
      <c r="I16" t="s">
        <v>16</v>
      </c>
      <c r="J16" t="s">
        <v>15</v>
      </c>
      <c r="K16" t="s">
        <v>16</v>
      </c>
    </row>
    <row r="17" spans="1:11">
      <c r="B17" t="s">
        <v>627</v>
      </c>
      <c r="F17" t="s">
        <v>615</v>
      </c>
      <c r="G17" t="s">
        <v>622</v>
      </c>
      <c r="H17" t="s">
        <v>15</v>
      </c>
      <c r="I17" t="s">
        <v>16</v>
      </c>
      <c r="J17" t="s">
        <v>15</v>
      </c>
      <c r="K17" t="s">
        <v>16</v>
      </c>
    </row>
    <row r="18" spans="1:11">
      <c r="B18" t="s">
        <v>626</v>
      </c>
      <c r="F18" t="s">
        <v>616</v>
      </c>
      <c r="G18" t="s">
        <v>623</v>
      </c>
      <c r="H18" t="s">
        <v>15</v>
      </c>
      <c r="I18" t="s">
        <v>16</v>
      </c>
      <c r="J18" t="s">
        <v>15</v>
      </c>
      <c r="K18" t="s">
        <v>16</v>
      </c>
    </row>
    <row r="19" spans="1:11">
      <c r="B19" t="s">
        <v>683</v>
      </c>
      <c r="F19" t="s">
        <v>617</v>
      </c>
      <c r="G19" t="s">
        <v>624</v>
      </c>
      <c r="H19" t="s">
        <v>15</v>
      </c>
      <c r="I19" t="s">
        <v>16</v>
      </c>
      <c r="J19" t="s">
        <v>15</v>
      </c>
      <c r="K19" t="s">
        <v>16</v>
      </c>
    </row>
    <row r="20" spans="1:11">
      <c r="A20" s="3" t="s">
        <v>325</v>
      </c>
      <c r="B20" t="s">
        <v>629</v>
      </c>
      <c r="F20" t="s">
        <v>618</v>
      </c>
      <c r="G20" t="s">
        <v>625</v>
      </c>
      <c r="H20" t="s">
        <v>15</v>
      </c>
      <c r="I20" t="s">
        <v>16</v>
      </c>
      <c r="J20" t="s">
        <v>15</v>
      </c>
      <c r="K20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 codeName="Sheet3">
    <tabColor rgb="FF92D050"/>
  </sheetPr>
  <dimension ref="A1:P36"/>
  <sheetViews>
    <sheetView tabSelected="1" workbookViewId="0">
      <selection activeCell="C3" sqref="C3"/>
    </sheetView>
  </sheetViews>
  <sheetFormatPr defaultRowHeight="14.5"/>
  <cols>
    <col min="6" max="6" width="19.453125" bestFit="1" customWidth="1"/>
    <col min="7" max="7" width="40.45312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A3" t="s">
        <v>669</v>
      </c>
      <c r="B3" t="s">
        <v>205</v>
      </c>
      <c r="F3" t="s">
        <v>206</v>
      </c>
      <c r="G3" t="s">
        <v>207</v>
      </c>
      <c r="H3" t="s">
        <v>15</v>
      </c>
      <c r="I3" t="s">
        <v>16</v>
      </c>
      <c r="J3" t="s">
        <v>15</v>
      </c>
      <c r="K3" t="s">
        <v>16</v>
      </c>
    </row>
    <row r="4" spans="1:12">
      <c r="A4" t="s">
        <v>669</v>
      </c>
      <c r="B4" t="s">
        <v>208</v>
      </c>
      <c r="F4" t="s">
        <v>209</v>
      </c>
      <c r="G4" t="s">
        <v>210</v>
      </c>
      <c r="H4" t="s">
        <v>15</v>
      </c>
      <c r="I4" t="s">
        <v>16</v>
      </c>
      <c r="J4" t="s">
        <v>15</v>
      </c>
      <c r="K4" t="s">
        <v>16</v>
      </c>
    </row>
    <row r="5" spans="1:12">
      <c r="A5" t="s">
        <v>669</v>
      </c>
      <c r="B5" t="s">
        <v>211</v>
      </c>
      <c r="F5" t="s">
        <v>212</v>
      </c>
      <c r="G5" t="s">
        <v>213</v>
      </c>
      <c r="H5" t="s">
        <v>15</v>
      </c>
      <c r="I5" t="s">
        <v>16</v>
      </c>
      <c r="J5" t="s">
        <v>15</v>
      </c>
      <c r="K5" t="s">
        <v>16</v>
      </c>
    </row>
    <row r="6" spans="1:12">
      <c r="A6" t="s">
        <v>669</v>
      </c>
      <c r="B6" t="s">
        <v>214</v>
      </c>
      <c r="F6" t="s">
        <v>215</v>
      </c>
      <c r="G6" t="s">
        <v>216</v>
      </c>
      <c r="H6" t="s">
        <v>15</v>
      </c>
      <c r="I6" t="s">
        <v>16</v>
      </c>
      <c r="J6" t="s">
        <v>15</v>
      </c>
      <c r="K6" t="s">
        <v>16</v>
      </c>
    </row>
    <row r="7" spans="1:12">
      <c r="A7" t="s">
        <v>669</v>
      </c>
      <c r="B7" t="s">
        <v>217</v>
      </c>
      <c r="F7" t="s">
        <v>218</v>
      </c>
      <c r="G7" t="s">
        <v>219</v>
      </c>
      <c r="H7" t="s">
        <v>15</v>
      </c>
      <c r="I7" t="s">
        <v>16</v>
      </c>
      <c r="J7" t="s">
        <v>15</v>
      </c>
      <c r="K7" t="s">
        <v>16</v>
      </c>
    </row>
    <row r="8" spans="1:12">
      <c r="A8" t="s">
        <v>669</v>
      </c>
      <c r="B8" t="s">
        <v>220</v>
      </c>
      <c r="F8" t="s">
        <v>221</v>
      </c>
      <c r="G8" t="s">
        <v>222</v>
      </c>
      <c r="H8" t="s">
        <v>15</v>
      </c>
      <c r="I8" t="s">
        <v>16</v>
      </c>
      <c r="J8" t="s">
        <v>15</v>
      </c>
      <c r="K8" t="s">
        <v>16</v>
      </c>
    </row>
    <row r="9" spans="1:12">
      <c r="A9" t="s">
        <v>669</v>
      </c>
      <c r="B9" t="s">
        <v>223</v>
      </c>
      <c r="F9" t="s">
        <v>224</v>
      </c>
      <c r="G9" t="s">
        <v>225</v>
      </c>
      <c r="H9" t="s">
        <v>15</v>
      </c>
      <c r="I9" t="s">
        <v>16</v>
      </c>
      <c r="J9" t="s">
        <v>15</v>
      </c>
      <c r="K9" t="s">
        <v>16</v>
      </c>
    </row>
    <row r="10" spans="1:12">
      <c r="A10" t="s">
        <v>669</v>
      </c>
      <c r="B10" t="s">
        <v>226</v>
      </c>
      <c r="F10" t="s">
        <v>227</v>
      </c>
      <c r="G10" t="s">
        <v>228</v>
      </c>
      <c r="H10" t="s">
        <v>15</v>
      </c>
      <c r="I10" t="s">
        <v>16</v>
      </c>
      <c r="J10" t="s">
        <v>15</v>
      </c>
      <c r="K10" t="s">
        <v>16</v>
      </c>
    </row>
    <row r="11" spans="1:12">
      <c r="A11" t="s">
        <v>669</v>
      </c>
      <c r="B11" t="s">
        <v>229</v>
      </c>
      <c r="F11" t="s">
        <v>230</v>
      </c>
      <c r="G11" t="s">
        <v>231</v>
      </c>
      <c r="H11" t="s">
        <v>15</v>
      </c>
      <c r="I11" t="s">
        <v>16</v>
      </c>
      <c r="J11" t="s">
        <v>15</v>
      </c>
      <c r="K11" t="s">
        <v>16</v>
      </c>
    </row>
    <row r="12" spans="1:12">
      <c r="A12" t="s">
        <v>669</v>
      </c>
      <c r="B12" t="s">
        <v>232</v>
      </c>
      <c r="F12" t="s">
        <v>233</v>
      </c>
      <c r="G12" t="s">
        <v>234</v>
      </c>
      <c r="H12" t="s">
        <v>15</v>
      </c>
      <c r="I12" t="s">
        <v>16</v>
      </c>
      <c r="J12" t="s">
        <v>15</v>
      </c>
      <c r="K12" t="s">
        <v>16</v>
      </c>
    </row>
    <row r="13" spans="1:12">
      <c r="A13" t="s">
        <v>669</v>
      </c>
      <c r="B13" t="s">
        <v>235</v>
      </c>
      <c r="F13" t="s">
        <v>236</v>
      </c>
      <c r="G13" t="s">
        <v>237</v>
      </c>
      <c r="H13" t="s">
        <v>15</v>
      </c>
      <c r="I13" t="s">
        <v>16</v>
      </c>
      <c r="J13" t="s">
        <v>15</v>
      </c>
      <c r="K13" t="s">
        <v>16</v>
      </c>
    </row>
    <row r="14" spans="1:12">
      <c r="A14" t="s">
        <v>669</v>
      </c>
      <c r="B14" t="s">
        <v>238</v>
      </c>
      <c r="F14" t="s">
        <v>239</v>
      </c>
      <c r="G14" t="s">
        <v>240</v>
      </c>
      <c r="H14" t="s">
        <v>15</v>
      </c>
      <c r="I14" t="s">
        <v>16</v>
      </c>
      <c r="J14" t="s">
        <v>15</v>
      </c>
      <c r="K14" t="s">
        <v>16</v>
      </c>
    </row>
    <row r="15" spans="1:12">
      <c r="A15" t="s">
        <v>669</v>
      </c>
      <c r="B15" t="s">
        <v>241</v>
      </c>
      <c r="F15" t="s">
        <v>242</v>
      </c>
      <c r="G15" t="s">
        <v>243</v>
      </c>
      <c r="H15" t="s">
        <v>15</v>
      </c>
      <c r="I15" t="s">
        <v>16</v>
      </c>
      <c r="J15" t="s">
        <v>15</v>
      </c>
      <c r="K15" t="s">
        <v>16</v>
      </c>
    </row>
    <row r="16" spans="1:12">
      <c r="A16" t="s">
        <v>669</v>
      </c>
      <c r="B16" t="s">
        <v>345</v>
      </c>
      <c r="F16" t="s">
        <v>346</v>
      </c>
      <c r="G16" t="s">
        <v>347</v>
      </c>
      <c r="H16" t="s">
        <v>15</v>
      </c>
      <c r="I16" t="s">
        <v>16</v>
      </c>
      <c r="J16" t="s">
        <v>15</v>
      </c>
      <c r="K16" t="s">
        <v>16</v>
      </c>
    </row>
    <row r="17" spans="1:16">
      <c r="A17" t="s">
        <v>45</v>
      </c>
      <c r="B17" t="str">
        <f>+LEFT(O17,1)&amp;"-DMD-"&amp;RIGHT(O17,3)&amp;"*"</f>
        <v>I-DMD-CEM*</v>
      </c>
      <c r="F17" t="str">
        <f>"DMD_IND-"&amp;RIGHT(O17,3)</f>
        <v>DMD_IND-CEM</v>
      </c>
      <c r="G17" t="str">
        <f>"Industry - "&amp;P17</f>
        <v>Industry - Cement</v>
      </c>
      <c r="H17" t="s">
        <v>15</v>
      </c>
      <c r="I17" t="s">
        <v>16</v>
      </c>
      <c r="J17" t="s">
        <v>15</v>
      </c>
      <c r="K17" t="s">
        <v>16</v>
      </c>
      <c r="O17" t="s">
        <v>649</v>
      </c>
      <c r="P17" t="s">
        <v>650</v>
      </c>
    </row>
    <row r="18" spans="1:16">
      <c r="A18" t="s">
        <v>45</v>
      </c>
      <c r="B18" t="str">
        <f t="shared" ref="B18:B26" si="0">+LEFT(O18,1)&amp;"-DMD-"&amp;RIGHT(O18,3)&amp;"*"</f>
        <v>I-DMD-CAF*</v>
      </c>
      <c r="F18" t="str">
        <f t="shared" ref="F18:F26" si="1">"DMD_IND-"&amp;RIGHT(O18,3)</f>
        <v>DMD_IND-CAF</v>
      </c>
      <c r="G18" t="str">
        <f t="shared" ref="G18:G26" si="2">"Industry - "&amp;P18</f>
        <v>Industry - Chemicals</v>
      </c>
      <c r="H18" t="s">
        <v>15</v>
      </c>
      <c r="I18" t="s">
        <v>16</v>
      </c>
      <c r="J18" t="s">
        <v>15</v>
      </c>
      <c r="K18" t="s">
        <v>16</v>
      </c>
      <c r="O18" t="s">
        <v>651</v>
      </c>
      <c r="P18" t="s">
        <v>652</v>
      </c>
    </row>
    <row r="19" spans="1:16">
      <c r="A19" t="s">
        <v>45</v>
      </c>
      <c r="B19" t="str">
        <f t="shared" si="0"/>
        <v>I-DMD-FAP*</v>
      </c>
      <c r="F19" t="str">
        <f t="shared" si="1"/>
        <v>DMD_IND-FAP</v>
      </c>
      <c r="G19" t="str">
        <f t="shared" si="2"/>
        <v>Industry - Food and Drink</v>
      </c>
      <c r="H19" t="s">
        <v>15</v>
      </c>
      <c r="I19" t="s">
        <v>16</v>
      </c>
      <c r="J19" t="s">
        <v>15</v>
      </c>
      <c r="K19" t="s">
        <v>16</v>
      </c>
      <c r="O19" t="s">
        <v>653</v>
      </c>
      <c r="P19" t="s">
        <v>654</v>
      </c>
    </row>
    <row r="20" spans="1:16">
      <c r="A20" t="s">
        <v>45</v>
      </c>
      <c r="B20" t="str">
        <f t="shared" si="0"/>
        <v>I-DMD-LIM*</v>
      </c>
      <c r="F20" t="str">
        <f t="shared" si="1"/>
        <v>DMD_IND-LIM</v>
      </c>
      <c r="G20" t="str">
        <f t="shared" si="2"/>
        <v>Industry - Lime</v>
      </c>
      <c r="H20" t="s">
        <v>15</v>
      </c>
      <c r="I20" t="s">
        <v>16</v>
      </c>
      <c r="J20" t="s">
        <v>15</v>
      </c>
      <c r="K20" t="s">
        <v>16</v>
      </c>
      <c r="O20" t="s">
        <v>655</v>
      </c>
      <c r="P20" t="s">
        <v>656</v>
      </c>
    </row>
    <row r="21" spans="1:16">
      <c r="A21" t="s">
        <v>45</v>
      </c>
      <c r="B21" t="str">
        <f t="shared" si="0"/>
        <v>I-DMD-MAP*</v>
      </c>
      <c r="F21" t="str">
        <f t="shared" si="1"/>
        <v>DMD_IND-MAP</v>
      </c>
      <c r="G21" t="str">
        <f t="shared" si="2"/>
        <v>Industry - Metals</v>
      </c>
      <c r="H21" t="s">
        <v>15</v>
      </c>
      <c r="I21" t="s">
        <v>16</v>
      </c>
      <c r="J21" t="s">
        <v>15</v>
      </c>
      <c r="K21" t="s">
        <v>16</v>
      </c>
      <c r="O21" t="s">
        <v>657</v>
      </c>
      <c r="P21" t="s">
        <v>658</v>
      </c>
    </row>
    <row r="22" spans="1:16">
      <c r="A22" t="s">
        <v>45</v>
      </c>
      <c r="B22" t="str">
        <f t="shared" si="0"/>
        <v>I-DMD-OMA*</v>
      </c>
      <c r="F22" t="str">
        <f t="shared" si="1"/>
        <v>DMD_IND-OMA</v>
      </c>
      <c r="G22" t="str">
        <f t="shared" si="2"/>
        <v>Industry - Other Industry</v>
      </c>
      <c r="H22" t="s">
        <v>15</v>
      </c>
      <c r="I22" t="s">
        <v>16</v>
      </c>
      <c r="J22" t="s">
        <v>15</v>
      </c>
      <c r="K22" t="s">
        <v>16</v>
      </c>
      <c r="O22" t="s">
        <v>659</v>
      </c>
      <c r="P22" t="s">
        <v>660</v>
      </c>
    </row>
    <row r="23" spans="1:16">
      <c r="A23" t="s">
        <v>45</v>
      </c>
      <c r="B23" t="str">
        <f t="shared" si="0"/>
        <v>I-DMD-ONM*</v>
      </c>
      <c r="F23" t="str">
        <f t="shared" si="1"/>
        <v>DMD_IND-ONM</v>
      </c>
      <c r="G23" t="str">
        <f t="shared" si="2"/>
        <v>Industry - Other Minerals</v>
      </c>
      <c r="H23" t="s">
        <v>15</v>
      </c>
      <c r="I23" t="s">
        <v>16</v>
      </c>
      <c r="J23" t="s">
        <v>15</v>
      </c>
      <c r="K23" t="s">
        <v>16</v>
      </c>
      <c r="O23" t="s">
        <v>661</v>
      </c>
      <c r="P23" t="s">
        <v>662</v>
      </c>
    </row>
    <row r="24" spans="1:16">
      <c r="A24" t="s">
        <v>45</v>
      </c>
      <c r="B24" t="str">
        <f t="shared" si="0"/>
        <v>I-DMD-WAP*</v>
      </c>
      <c r="F24" t="str">
        <f t="shared" si="1"/>
        <v>DMD_IND-WAP</v>
      </c>
      <c r="G24" t="str">
        <f t="shared" si="2"/>
        <v>Industry - Wood Products</v>
      </c>
      <c r="H24" t="s">
        <v>15</v>
      </c>
      <c r="I24" t="s">
        <v>16</v>
      </c>
      <c r="J24" t="s">
        <v>15</v>
      </c>
      <c r="K24" t="s">
        <v>16</v>
      </c>
      <c r="O24" t="s">
        <v>663</v>
      </c>
      <c r="P24" t="s">
        <v>664</v>
      </c>
    </row>
    <row r="25" spans="1:16">
      <c r="A25" t="s">
        <v>45</v>
      </c>
      <c r="B25" t="str">
        <f t="shared" si="0"/>
        <v>I-DMD-ELC*</v>
      </c>
      <c r="F25" t="str">
        <f t="shared" si="1"/>
        <v>DMD_IND-ELC</v>
      </c>
      <c r="G25" t="str">
        <f t="shared" si="2"/>
        <v>Industry - Electricity</v>
      </c>
      <c r="H25" t="s">
        <v>15</v>
      </c>
      <c r="I25" t="s">
        <v>16</v>
      </c>
      <c r="J25" t="s">
        <v>15</v>
      </c>
      <c r="K25" t="s">
        <v>16</v>
      </c>
      <c r="O25" t="s">
        <v>665</v>
      </c>
      <c r="P25" t="s">
        <v>666</v>
      </c>
    </row>
    <row r="26" spans="1:16">
      <c r="A26" t="s">
        <v>45</v>
      </c>
      <c r="B26" t="str">
        <f t="shared" si="0"/>
        <v>I-DMD-OIL*</v>
      </c>
      <c r="F26" t="str">
        <f t="shared" si="1"/>
        <v>DMD_IND-OIL</v>
      </c>
      <c r="G26" t="str">
        <f t="shared" si="2"/>
        <v>Industry - Oil use</v>
      </c>
      <c r="H26" t="s">
        <v>15</v>
      </c>
      <c r="I26" t="s">
        <v>16</v>
      </c>
      <c r="J26" t="s">
        <v>15</v>
      </c>
      <c r="K26" t="s">
        <v>16</v>
      </c>
      <c r="O26" t="s">
        <v>667</v>
      </c>
      <c r="P26" t="s">
        <v>668</v>
      </c>
    </row>
    <row r="27" spans="1:16">
      <c r="A27" t="s">
        <v>190</v>
      </c>
      <c r="B27" t="str">
        <f>+LEFT(O17,1)&amp;"-"&amp;RIGHT(O17,3)&amp;"*"</f>
        <v>I-CEM*</v>
      </c>
      <c r="F27" t="str">
        <f>"TECHS_IND-"&amp;RIGHT(O17,3)</f>
        <v>TECHS_IND-CEM</v>
      </c>
      <c r="G27" t="str">
        <f>+G17</f>
        <v>Industry - Cement</v>
      </c>
      <c r="H27" t="s">
        <v>15</v>
      </c>
      <c r="I27" t="s">
        <v>16</v>
      </c>
      <c r="J27" t="s">
        <v>15</v>
      </c>
      <c r="K27" t="s">
        <v>16</v>
      </c>
    </row>
    <row r="28" spans="1:16">
      <c r="A28" t="s">
        <v>190</v>
      </c>
      <c r="B28" t="str">
        <f t="shared" ref="B28:B36" si="3">+LEFT(O18,1)&amp;"-"&amp;RIGHT(O18,3)&amp;"*"</f>
        <v>I-CAF*</v>
      </c>
      <c r="F28" t="str">
        <f t="shared" ref="F28:F34" si="4">"TECHS_IND-"&amp;RIGHT(O18,3)</f>
        <v>TECHS_IND-CAF</v>
      </c>
      <c r="G28" t="str">
        <f t="shared" ref="G28:G34" si="5">+G18</f>
        <v>Industry - Chemicals</v>
      </c>
      <c r="H28" t="s">
        <v>15</v>
      </c>
      <c r="I28" t="s">
        <v>16</v>
      </c>
      <c r="J28" t="s">
        <v>15</v>
      </c>
      <c r="K28" t="s">
        <v>16</v>
      </c>
    </row>
    <row r="29" spans="1:16">
      <c r="A29" t="s">
        <v>190</v>
      </c>
      <c r="B29" t="str">
        <f t="shared" si="3"/>
        <v>I-FAP*</v>
      </c>
      <c r="F29" t="str">
        <f t="shared" si="4"/>
        <v>TECHS_IND-FAP</v>
      </c>
      <c r="G29" t="str">
        <f t="shared" si="5"/>
        <v>Industry - Food and Drink</v>
      </c>
      <c r="H29" t="s">
        <v>15</v>
      </c>
      <c r="I29" t="s">
        <v>16</v>
      </c>
      <c r="J29" t="s">
        <v>15</v>
      </c>
      <c r="K29" t="s">
        <v>16</v>
      </c>
    </row>
    <row r="30" spans="1:16">
      <c r="A30" t="s">
        <v>190</v>
      </c>
      <c r="B30" t="str">
        <f t="shared" si="3"/>
        <v>I-LIM*</v>
      </c>
      <c r="F30" t="str">
        <f t="shared" si="4"/>
        <v>TECHS_IND-LIM</v>
      </c>
      <c r="G30" t="str">
        <f t="shared" si="5"/>
        <v>Industry - Lime</v>
      </c>
      <c r="H30" t="s">
        <v>15</v>
      </c>
      <c r="I30" t="s">
        <v>16</v>
      </c>
      <c r="J30" t="s">
        <v>15</v>
      </c>
      <c r="K30" t="s">
        <v>16</v>
      </c>
    </row>
    <row r="31" spans="1:16">
      <c r="A31" t="s">
        <v>190</v>
      </c>
      <c r="B31" t="str">
        <f t="shared" si="3"/>
        <v>I-MAP*</v>
      </c>
      <c r="F31" t="str">
        <f t="shared" si="4"/>
        <v>TECHS_IND-MAP</v>
      </c>
      <c r="G31" t="str">
        <f t="shared" si="5"/>
        <v>Industry - Metals</v>
      </c>
      <c r="H31" t="s">
        <v>15</v>
      </c>
      <c r="I31" t="s">
        <v>16</v>
      </c>
      <c r="J31" t="s">
        <v>15</v>
      </c>
      <c r="K31" t="s">
        <v>16</v>
      </c>
    </row>
    <row r="32" spans="1:16">
      <c r="A32" t="s">
        <v>190</v>
      </c>
      <c r="B32" t="str">
        <f t="shared" si="3"/>
        <v>I-OMA*</v>
      </c>
      <c r="F32" t="str">
        <f t="shared" si="4"/>
        <v>TECHS_IND-OMA</v>
      </c>
      <c r="G32" t="str">
        <f t="shared" si="5"/>
        <v>Industry - Other Industry</v>
      </c>
      <c r="H32" t="s">
        <v>15</v>
      </c>
      <c r="I32" t="s">
        <v>16</v>
      </c>
      <c r="J32" t="s">
        <v>15</v>
      </c>
      <c r="K32" t="s">
        <v>16</v>
      </c>
    </row>
    <row r="33" spans="1:11">
      <c r="A33" t="s">
        <v>190</v>
      </c>
      <c r="B33" t="str">
        <f t="shared" si="3"/>
        <v>I-ONM*</v>
      </c>
      <c r="F33" t="str">
        <f t="shared" si="4"/>
        <v>TECHS_IND-ONM</v>
      </c>
      <c r="G33" t="str">
        <f t="shared" si="5"/>
        <v>Industry - Other Minerals</v>
      </c>
      <c r="H33" t="s">
        <v>15</v>
      </c>
      <c r="I33" t="s">
        <v>16</v>
      </c>
      <c r="J33" t="s">
        <v>15</v>
      </c>
      <c r="K33" t="s">
        <v>16</v>
      </c>
    </row>
    <row r="34" spans="1:11">
      <c r="A34" t="s">
        <v>190</v>
      </c>
      <c r="B34" t="str">
        <f t="shared" si="3"/>
        <v>I-WAP*</v>
      </c>
      <c r="F34" t="str">
        <f t="shared" si="4"/>
        <v>TECHS_IND-WAP</v>
      </c>
      <c r="G34" t="str">
        <f t="shared" si="5"/>
        <v>Industry - Wood Products</v>
      </c>
      <c r="H34" t="s">
        <v>15</v>
      </c>
      <c r="I34" t="s">
        <v>16</v>
      </c>
      <c r="J34" t="s">
        <v>15</v>
      </c>
      <c r="K34" t="s">
        <v>16</v>
      </c>
    </row>
    <row r="35" spans="1:11">
      <c r="A35" t="s">
        <v>190</v>
      </c>
      <c r="B35" t="str">
        <f t="shared" si="3"/>
        <v>I-ELC*</v>
      </c>
      <c r="F35" t="str">
        <f>"TECHS_IND-"&amp;RIGHT(O25,3)</f>
        <v>TECHS_IND-ELC</v>
      </c>
      <c r="G35" t="str">
        <f>+G25</f>
        <v>Industry - Electricity</v>
      </c>
      <c r="H35" t="s">
        <v>15</v>
      </c>
      <c r="I35" t="s">
        <v>16</v>
      </c>
      <c r="J35" t="s">
        <v>15</v>
      </c>
      <c r="K35" t="s">
        <v>16</v>
      </c>
    </row>
    <row r="36" spans="1:11">
      <c r="A36" t="s">
        <v>190</v>
      </c>
      <c r="B36" t="str">
        <f t="shared" si="3"/>
        <v>I-OIL*</v>
      </c>
      <c r="F36" t="str">
        <f>"TECHS_IND-"&amp;RIGHT(O26,3)</f>
        <v>TECHS_IND-OIL</v>
      </c>
      <c r="G36" t="str">
        <f>+G26</f>
        <v>Industry - Oil use</v>
      </c>
      <c r="H36" t="s">
        <v>15</v>
      </c>
      <c r="I36" t="s">
        <v>16</v>
      </c>
      <c r="J36" t="s">
        <v>15</v>
      </c>
      <c r="K3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 codeName="Sheet4">
    <tabColor rgb="FF92D050"/>
  </sheetPr>
  <dimension ref="A1:L22"/>
  <sheetViews>
    <sheetView zoomScale="85" zoomScaleNormal="85" workbookViewId="0">
      <selection activeCell="D16" sqref="D16"/>
    </sheetView>
  </sheetViews>
  <sheetFormatPr defaultRowHeight="14.5"/>
  <cols>
    <col min="1" max="1" width="41.453125" bestFit="1" customWidth="1"/>
    <col min="5" max="5" width="34.1796875" bestFit="1" customWidth="1"/>
    <col min="6" max="6" width="25.54296875" bestFit="1" customWidth="1"/>
    <col min="7" max="7" width="67.5429687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B3" t="s">
        <v>200</v>
      </c>
      <c r="F3" t="s">
        <v>477</v>
      </c>
      <c r="G3" t="s">
        <v>487</v>
      </c>
      <c r="H3" t="s">
        <v>15</v>
      </c>
      <c r="I3" t="s">
        <v>16</v>
      </c>
      <c r="J3" t="s">
        <v>15</v>
      </c>
      <c r="K3" t="s">
        <v>16</v>
      </c>
    </row>
    <row r="4" spans="1:12">
      <c r="B4" t="s">
        <v>199</v>
      </c>
      <c r="F4" t="s">
        <v>478</v>
      </c>
      <c r="G4" t="s">
        <v>488</v>
      </c>
      <c r="H4" t="s">
        <v>15</v>
      </c>
      <c r="I4" t="s">
        <v>16</v>
      </c>
      <c r="J4" t="s">
        <v>15</v>
      </c>
      <c r="K4" t="s">
        <v>16</v>
      </c>
    </row>
    <row r="5" spans="1:12">
      <c r="B5" t="s">
        <v>198</v>
      </c>
      <c r="F5" t="s">
        <v>479</v>
      </c>
      <c r="G5" t="s">
        <v>489</v>
      </c>
      <c r="H5" t="s">
        <v>15</v>
      </c>
      <c r="I5" t="s">
        <v>16</v>
      </c>
      <c r="J5" t="s">
        <v>15</v>
      </c>
      <c r="K5" t="s">
        <v>16</v>
      </c>
    </row>
    <row r="6" spans="1:12">
      <c r="B6" t="s">
        <v>197</v>
      </c>
      <c r="F6" t="s">
        <v>480</v>
      </c>
      <c r="G6" t="s">
        <v>490</v>
      </c>
      <c r="H6" t="s">
        <v>15</v>
      </c>
      <c r="I6" t="s">
        <v>16</v>
      </c>
      <c r="J6" t="s">
        <v>15</v>
      </c>
      <c r="K6" t="s">
        <v>16</v>
      </c>
    </row>
    <row r="7" spans="1:12">
      <c r="B7" t="s">
        <v>196</v>
      </c>
      <c r="F7" t="s">
        <v>481</v>
      </c>
      <c r="G7" t="s">
        <v>491</v>
      </c>
      <c r="H7" t="s">
        <v>15</v>
      </c>
      <c r="I7" t="s">
        <v>16</v>
      </c>
      <c r="J7" t="s">
        <v>15</v>
      </c>
      <c r="K7" t="s">
        <v>16</v>
      </c>
    </row>
    <row r="8" spans="1:12">
      <c r="B8" t="s">
        <v>195</v>
      </c>
      <c r="F8" t="s">
        <v>482</v>
      </c>
      <c r="G8" t="s">
        <v>492</v>
      </c>
      <c r="H8" t="s">
        <v>15</v>
      </c>
      <c r="I8" t="s">
        <v>16</v>
      </c>
      <c r="J8" t="s">
        <v>15</v>
      </c>
      <c r="K8" t="s">
        <v>16</v>
      </c>
    </row>
    <row r="9" spans="1:12">
      <c r="B9" t="s">
        <v>194</v>
      </c>
      <c r="F9" t="s">
        <v>483</v>
      </c>
      <c r="G9" t="s">
        <v>493</v>
      </c>
      <c r="H9" t="s">
        <v>15</v>
      </c>
      <c r="I9" t="s">
        <v>16</v>
      </c>
      <c r="J9" t="s">
        <v>15</v>
      </c>
      <c r="K9" t="s">
        <v>16</v>
      </c>
    </row>
    <row r="10" spans="1:12">
      <c r="B10" t="s">
        <v>193</v>
      </c>
      <c r="F10" t="s">
        <v>484</v>
      </c>
      <c r="G10" t="s">
        <v>494</v>
      </c>
      <c r="H10" t="s">
        <v>15</v>
      </c>
      <c r="I10" t="s">
        <v>16</v>
      </c>
      <c r="J10" t="s">
        <v>15</v>
      </c>
      <c r="K10" t="s">
        <v>16</v>
      </c>
    </row>
    <row r="11" spans="1:12">
      <c r="B11" t="s">
        <v>192</v>
      </c>
      <c r="F11" t="s">
        <v>485</v>
      </c>
      <c r="G11" t="s">
        <v>495</v>
      </c>
      <c r="H11" t="s">
        <v>15</v>
      </c>
      <c r="I11" t="s">
        <v>16</v>
      </c>
      <c r="J11" t="s">
        <v>15</v>
      </c>
      <c r="K11" t="s">
        <v>16</v>
      </c>
    </row>
    <row r="12" spans="1:12">
      <c r="A12" s="3" t="s">
        <v>325</v>
      </c>
      <c r="B12" s="3" t="s">
        <v>503</v>
      </c>
      <c r="E12" t="s">
        <v>324</v>
      </c>
      <c r="F12" t="s">
        <v>486</v>
      </c>
      <c r="G12" t="s">
        <v>496</v>
      </c>
      <c r="H12" t="s">
        <v>15</v>
      </c>
      <c r="I12" t="s">
        <v>15</v>
      </c>
      <c r="J12" t="s">
        <v>15</v>
      </c>
      <c r="K12" t="s">
        <v>16</v>
      </c>
    </row>
    <row r="13" spans="1:12">
      <c r="A13" s="3" t="str">
        <f>$F$12</f>
        <v>RSD_BLD-XXX_NRGSRV-WS</v>
      </c>
      <c r="B13" t="s">
        <v>510</v>
      </c>
      <c r="F13" t="s">
        <v>500</v>
      </c>
      <c r="G13" t="s">
        <v>497</v>
      </c>
      <c r="H13" t="s">
        <v>15</v>
      </c>
      <c r="I13" t="s">
        <v>15</v>
      </c>
      <c r="J13" t="s">
        <v>15</v>
      </c>
      <c r="K13" t="s">
        <v>16</v>
      </c>
    </row>
    <row r="14" spans="1:12">
      <c r="A14" s="3" t="str">
        <f t="shared" ref="A14:A15" si="0">$F$12</f>
        <v>RSD_BLD-XXX_NRGSRV-WS</v>
      </c>
      <c r="B14" t="s">
        <v>511</v>
      </c>
      <c r="F14" t="s">
        <v>501</v>
      </c>
      <c r="G14" t="s">
        <v>498</v>
      </c>
      <c r="H14" t="s">
        <v>15</v>
      </c>
      <c r="I14" t="s">
        <v>15</v>
      </c>
      <c r="J14" t="s">
        <v>15</v>
      </c>
      <c r="K14" t="s">
        <v>16</v>
      </c>
    </row>
    <row r="15" spans="1:12">
      <c r="A15" s="3" t="str">
        <f t="shared" si="0"/>
        <v>RSD_BLD-XXX_NRGSRV-WS</v>
      </c>
      <c r="B15" t="s">
        <v>512</v>
      </c>
      <c r="F15" t="s">
        <v>502</v>
      </c>
      <c r="G15" t="s">
        <v>499</v>
      </c>
      <c r="H15" t="s">
        <v>15</v>
      </c>
      <c r="I15" t="s">
        <v>15</v>
      </c>
      <c r="J15" t="s">
        <v>15</v>
      </c>
      <c r="K15" t="s">
        <v>16</v>
      </c>
    </row>
    <row r="16" spans="1:12">
      <c r="A16" t="s">
        <v>45</v>
      </c>
      <c r="B16" t="s">
        <v>342</v>
      </c>
      <c r="F16" t="s">
        <v>339</v>
      </c>
      <c r="G16" t="s">
        <v>336</v>
      </c>
      <c r="H16" t="s">
        <v>15</v>
      </c>
      <c r="I16" t="s">
        <v>16</v>
      </c>
      <c r="J16" t="s">
        <v>15</v>
      </c>
      <c r="K16" t="s">
        <v>16</v>
      </c>
    </row>
    <row r="17" spans="1:11">
      <c r="A17" t="s">
        <v>45</v>
      </c>
      <c r="B17" t="s">
        <v>343</v>
      </c>
      <c r="F17" t="s">
        <v>340</v>
      </c>
      <c r="G17" t="s">
        <v>337</v>
      </c>
      <c r="H17" t="s">
        <v>15</v>
      </c>
      <c r="I17" t="s">
        <v>16</v>
      </c>
      <c r="J17" t="s">
        <v>15</v>
      </c>
      <c r="K17" t="s">
        <v>16</v>
      </c>
    </row>
    <row r="18" spans="1:11">
      <c r="A18" t="s">
        <v>45</v>
      </c>
      <c r="B18" t="s">
        <v>344</v>
      </c>
      <c r="F18" t="s">
        <v>341</v>
      </c>
      <c r="G18" t="s">
        <v>338</v>
      </c>
      <c r="H18" t="s">
        <v>15</v>
      </c>
      <c r="I18" t="s">
        <v>16</v>
      </c>
      <c r="J18" t="s">
        <v>15</v>
      </c>
      <c r="K18" t="s">
        <v>16</v>
      </c>
    </row>
    <row r="19" spans="1:11">
      <c r="A19" s="3"/>
      <c r="B19" t="s">
        <v>504</v>
      </c>
      <c r="F19" t="s">
        <v>505</v>
      </c>
      <c r="G19" t="s">
        <v>506</v>
      </c>
      <c r="H19" t="s">
        <v>15</v>
      </c>
      <c r="I19" t="s">
        <v>16</v>
      </c>
      <c r="J19" t="s">
        <v>15</v>
      </c>
      <c r="K19" t="s">
        <v>16</v>
      </c>
    </row>
    <row r="20" spans="1:11">
      <c r="A20" s="3" t="str">
        <f>$F$19</f>
        <v>RSD_BLD-XXX_RTFT</v>
      </c>
      <c r="B20" t="s">
        <v>510</v>
      </c>
      <c r="F20" t="s">
        <v>513</v>
      </c>
      <c r="G20" t="s">
        <v>507</v>
      </c>
      <c r="H20" t="s">
        <v>15</v>
      </c>
      <c r="I20" t="s">
        <v>15</v>
      </c>
      <c r="J20" t="s">
        <v>15</v>
      </c>
      <c r="K20" t="s">
        <v>16</v>
      </c>
    </row>
    <row r="21" spans="1:11">
      <c r="A21" s="3" t="str">
        <f t="shared" ref="A21:A22" si="1">$F$19</f>
        <v>RSD_BLD-XXX_RTFT</v>
      </c>
      <c r="B21" t="s">
        <v>511</v>
      </c>
      <c r="F21" t="s">
        <v>514</v>
      </c>
      <c r="G21" t="s">
        <v>508</v>
      </c>
      <c r="H21" t="s">
        <v>15</v>
      </c>
      <c r="I21" t="s">
        <v>15</v>
      </c>
      <c r="J21" t="s">
        <v>15</v>
      </c>
      <c r="K21" t="s">
        <v>16</v>
      </c>
    </row>
    <row r="22" spans="1:11">
      <c r="A22" s="3" t="str">
        <f t="shared" si="1"/>
        <v>RSD_BLD-XXX_RTFT</v>
      </c>
      <c r="B22" t="s">
        <v>512</v>
      </c>
      <c r="F22" t="s">
        <v>515</v>
      </c>
      <c r="G22" t="s">
        <v>509</v>
      </c>
      <c r="H22" t="s">
        <v>15</v>
      </c>
      <c r="I22" t="s">
        <v>15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 codeName="Sheet5">
    <tabColor rgb="FF92D050"/>
  </sheetPr>
  <dimension ref="A1:L38"/>
  <sheetViews>
    <sheetView workbookViewId="0">
      <selection activeCell="A3" sqref="A3:L3"/>
    </sheetView>
  </sheetViews>
  <sheetFormatPr defaultRowHeight="14.5"/>
  <cols>
    <col min="6" max="6" width="24.1796875" bestFit="1" customWidth="1"/>
    <col min="7" max="7" width="58.179687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A3" t="s">
        <v>45</v>
      </c>
      <c r="B3" t="s">
        <v>46</v>
      </c>
      <c r="E3" t="s">
        <v>201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>
      <c r="A4" t="s">
        <v>45</v>
      </c>
      <c r="B4" t="s">
        <v>47</v>
      </c>
      <c r="E4" t="s">
        <v>201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>
      <c r="A5" t="s">
        <v>45</v>
      </c>
      <c r="B5" t="s">
        <v>48</v>
      </c>
      <c r="E5" t="s">
        <v>201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>
      <c r="A6" t="s">
        <v>45</v>
      </c>
      <c r="B6" t="s">
        <v>202</v>
      </c>
      <c r="E6" t="s">
        <v>201</v>
      </c>
      <c r="F6" t="s">
        <v>203</v>
      </c>
      <c r="G6" t="s">
        <v>204</v>
      </c>
      <c r="H6" t="s">
        <v>15</v>
      </c>
      <c r="I6" t="s">
        <v>15</v>
      </c>
      <c r="J6" t="s">
        <v>15</v>
      </c>
      <c r="K6" t="s">
        <v>16</v>
      </c>
    </row>
    <row r="7" spans="1:12">
      <c r="A7" t="s">
        <v>45</v>
      </c>
      <c r="B7" t="s">
        <v>49</v>
      </c>
      <c r="E7" t="s">
        <v>201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>
      <c r="A8" t="s">
        <v>45</v>
      </c>
      <c r="B8" t="s">
        <v>50</v>
      </c>
      <c r="E8" t="s">
        <v>51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>
      <c r="A9" t="s">
        <v>45</v>
      </c>
      <c r="B9" t="s">
        <v>52</v>
      </c>
      <c r="E9" t="s">
        <v>51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>
      <c r="A10" t="s">
        <v>45</v>
      </c>
      <c r="B10" t="s">
        <v>53</v>
      </c>
      <c r="E10" t="s">
        <v>51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>
      <c r="A11" t="s">
        <v>45</v>
      </c>
      <c r="B11" t="s">
        <v>54</v>
      </c>
      <c r="E11" t="s">
        <v>51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>
      <c r="A12" t="s">
        <v>45</v>
      </c>
      <c r="B12" t="s">
        <v>47</v>
      </c>
      <c r="E12" t="s">
        <v>51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>
      <c r="A13" t="s">
        <v>45</v>
      </c>
      <c r="B13" t="s">
        <v>55</v>
      </c>
      <c r="E13" t="s">
        <v>51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>
      <c r="A14" t="s">
        <v>45</v>
      </c>
      <c r="B14" t="s">
        <v>56</v>
      </c>
      <c r="E14" t="s">
        <v>51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>
      <c r="A15" t="s">
        <v>45</v>
      </c>
      <c r="B15" t="s">
        <v>57</v>
      </c>
      <c r="E15" t="s">
        <v>51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>
      <c r="A16" t="s">
        <v>45</v>
      </c>
      <c r="B16" t="s">
        <v>47</v>
      </c>
      <c r="E16" t="s">
        <v>384</v>
      </c>
      <c r="F16" t="s">
        <v>385</v>
      </c>
      <c r="G16" t="s">
        <v>386</v>
      </c>
      <c r="H16" t="s">
        <v>15</v>
      </c>
      <c r="I16" t="s">
        <v>15</v>
      </c>
      <c r="J16" t="s">
        <v>15</v>
      </c>
      <c r="K16" t="s">
        <v>16</v>
      </c>
    </row>
    <row r="17" spans="1:11">
      <c r="A17" t="s">
        <v>45</v>
      </c>
      <c r="B17" t="s">
        <v>47</v>
      </c>
      <c r="E17" t="s">
        <v>387</v>
      </c>
      <c r="F17" t="s">
        <v>388</v>
      </c>
      <c r="G17" t="s">
        <v>389</v>
      </c>
      <c r="H17" t="s">
        <v>15</v>
      </c>
      <c r="I17" t="s">
        <v>15</v>
      </c>
      <c r="J17" t="s">
        <v>15</v>
      </c>
      <c r="K17" t="s">
        <v>16</v>
      </c>
    </row>
    <row r="18" spans="1:11">
      <c r="A18" t="s">
        <v>45</v>
      </c>
      <c r="B18" t="s">
        <v>47</v>
      </c>
      <c r="E18" t="s">
        <v>390</v>
      </c>
      <c r="F18" t="s">
        <v>398</v>
      </c>
      <c r="G18" t="s">
        <v>391</v>
      </c>
      <c r="H18" t="s">
        <v>15</v>
      </c>
      <c r="I18" t="s">
        <v>15</v>
      </c>
      <c r="J18" t="s">
        <v>15</v>
      </c>
      <c r="K18" t="s">
        <v>16</v>
      </c>
    </row>
    <row r="19" spans="1:11">
      <c r="A19" t="s">
        <v>45</v>
      </c>
      <c r="B19" t="s">
        <v>47</v>
      </c>
      <c r="E19" t="s">
        <v>393</v>
      </c>
      <c r="F19" t="s">
        <v>392</v>
      </c>
      <c r="G19" t="s">
        <v>394</v>
      </c>
      <c r="H19" t="s">
        <v>15</v>
      </c>
      <c r="I19" t="s">
        <v>15</v>
      </c>
      <c r="J19" t="s">
        <v>15</v>
      </c>
      <c r="K19" t="s">
        <v>16</v>
      </c>
    </row>
    <row r="20" spans="1:11">
      <c r="A20" t="s">
        <v>45</v>
      </c>
      <c r="B20" t="s">
        <v>47</v>
      </c>
      <c r="E20" t="s">
        <v>395</v>
      </c>
      <c r="F20" t="s">
        <v>396</v>
      </c>
      <c r="G20" t="s">
        <v>397</v>
      </c>
      <c r="H20" t="s">
        <v>15</v>
      </c>
      <c r="I20" t="s">
        <v>15</v>
      </c>
      <c r="J20" t="s">
        <v>15</v>
      </c>
      <c r="K20" t="s">
        <v>16</v>
      </c>
    </row>
    <row r="21" spans="1:11">
      <c r="A21" t="s">
        <v>45</v>
      </c>
      <c r="B21" t="s">
        <v>399</v>
      </c>
      <c r="E21" t="s">
        <v>51</v>
      </c>
      <c r="F21" t="s">
        <v>322</v>
      </c>
      <c r="G21" t="s">
        <v>323</v>
      </c>
      <c r="H21" t="s">
        <v>15</v>
      </c>
      <c r="I21" t="s">
        <v>15</v>
      </c>
      <c r="J21" t="s">
        <v>15</v>
      </c>
      <c r="K21" t="s">
        <v>16</v>
      </c>
    </row>
    <row r="22" spans="1:11">
      <c r="A22" t="s">
        <v>45</v>
      </c>
      <c r="B22" t="s">
        <v>400</v>
      </c>
      <c r="E22" t="s">
        <v>51</v>
      </c>
      <c r="F22" t="s">
        <v>408</v>
      </c>
      <c r="G22" t="s">
        <v>401</v>
      </c>
      <c r="H22" t="s">
        <v>15</v>
      </c>
      <c r="I22" t="s">
        <v>15</v>
      </c>
      <c r="J22" t="s">
        <v>15</v>
      </c>
      <c r="K22" t="s">
        <v>16</v>
      </c>
    </row>
    <row r="23" spans="1:11">
      <c r="A23" t="s">
        <v>45</v>
      </c>
      <c r="B23" t="s">
        <v>402</v>
      </c>
      <c r="E23" t="s">
        <v>51</v>
      </c>
      <c r="F23" t="s">
        <v>409</v>
      </c>
      <c r="G23" t="s">
        <v>403</v>
      </c>
      <c r="H23" t="s">
        <v>15</v>
      </c>
      <c r="I23" t="s">
        <v>15</v>
      </c>
      <c r="J23" t="s">
        <v>15</v>
      </c>
      <c r="K23" t="s">
        <v>16</v>
      </c>
    </row>
    <row r="24" spans="1:11">
      <c r="A24" t="s">
        <v>45</v>
      </c>
      <c r="B24" t="s">
        <v>404</v>
      </c>
      <c r="E24" t="s">
        <v>51</v>
      </c>
      <c r="F24" t="s">
        <v>410</v>
      </c>
      <c r="G24" t="s">
        <v>405</v>
      </c>
      <c r="H24" t="s">
        <v>15</v>
      </c>
      <c r="I24" t="s">
        <v>15</v>
      </c>
      <c r="J24" t="s">
        <v>15</v>
      </c>
      <c r="K24" t="s">
        <v>16</v>
      </c>
    </row>
    <row r="25" spans="1:11">
      <c r="A25" t="s">
        <v>45</v>
      </c>
      <c r="B25" t="s">
        <v>406</v>
      </c>
      <c r="E25" t="s">
        <v>51</v>
      </c>
      <c r="F25" t="s">
        <v>411</v>
      </c>
      <c r="G25" t="s">
        <v>407</v>
      </c>
      <c r="H25" t="s">
        <v>15</v>
      </c>
      <c r="I25" t="s">
        <v>15</v>
      </c>
      <c r="J25" t="s">
        <v>15</v>
      </c>
      <c r="K25" t="s">
        <v>16</v>
      </c>
    </row>
    <row r="26" spans="1:11">
      <c r="A26" t="s">
        <v>45</v>
      </c>
      <c r="B26" t="s">
        <v>412</v>
      </c>
      <c r="E26" t="s">
        <v>201</v>
      </c>
      <c r="F26" t="s">
        <v>413</v>
      </c>
      <c r="G26" t="s">
        <v>414</v>
      </c>
      <c r="H26" t="s">
        <v>15</v>
      </c>
      <c r="I26" t="s">
        <v>15</v>
      </c>
      <c r="J26" t="s">
        <v>15</v>
      </c>
      <c r="K26" t="s">
        <v>16</v>
      </c>
    </row>
    <row r="27" spans="1:11">
      <c r="A27" t="s">
        <v>45</v>
      </c>
      <c r="B27" t="s">
        <v>415</v>
      </c>
      <c r="E27" t="s">
        <v>201</v>
      </c>
      <c r="F27" t="s">
        <v>436</v>
      </c>
      <c r="G27" t="s">
        <v>418</v>
      </c>
      <c r="H27" t="s">
        <v>15</v>
      </c>
      <c r="I27" t="s">
        <v>15</v>
      </c>
      <c r="J27" t="s">
        <v>15</v>
      </c>
      <c r="K27" t="s">
        <v>16</v>
      </c>
    </row>
    <row r="28" spans="1:11">
      <c r="A28" t="s">
        <v>45</v>
      </c>
      <c r="B28" t="s">
        <v>416</v>
      </c>
      <c r="E28" t="s">
        <v>201</v>
      </c>
      <c r="F28" t="s">
        <v>437</v>
      </c>
      <c r="G28" t="s">
        <v>419</v>
      </c>
      <c r="H28" t="s">
        <v>15</v>
      </c>
      <c r="I28" t="s">
        <v>15</v>
      </c>
      <c r="J28" t="s">
        <v>15</v>
      </c>
      <c r="K28" t="s">
        <v>16</v>
      </c>
    </row>
    <row r="29" spans="1:11">
      <c r="A29" t="s">
        <v>45</v>
      </c>
      <c r="B29" t="s">
        <v>417</v>
      </c>
      <c r="E29" t="s">
        <v>201</v>
      </c>
      <c r="F29" t="s">
        <v>438</v>
      </c>
      <c r="G29" t="s">
        <v>420</v>
      </c>
      <c r="H29" t="s">
        <v>15</v>
      </c>
      <c r="I29" t="s">
        <v>15</v>
      </c>
      <c r="J29" t="s">
        <v>15</v>
      </c>
      <c r="K29" t="s">
        <v>16</v>
      </c>
    </row>
    <row r="30" spans="1:11">
      <c r="A30" t="s">
        <v>45</v>
      </c>
      <c r="B30" t="s">
        <v>421</v>
      </c>
      <c r="E30" t="s">
        <v>201</v>
      </c>
      <c r="F30" t="s">
        <v>425</v>
      </c>
      <c r="G30" t="s">
        <v>426</v>
      </c>
      <c r="H30" t="s">
        <v>15</v>
      </c>
      <c r="I30" t="s">
        <v>15</v>
      </c>
      <c r="J30" t="s">
        <v>15</v>
      </c>
      <c r="K30" t="s">
        <v>16</v>
      </c>
    </row>
    <row r="31" spans="1:11">
      <c r="A31" t="s">
        <v>45</v>
      </c>
      <c r="B31" t="s">
        <v>422</v>
      </c>
      <c r="E31" t="s">
        <v>201</v>
      </c>
      <c r="F31" t="s">
        <v>439</v>
      </c>
      <c r="G31" t="s">
        <v>427</v>
      </c>
      <c r="H31" t="s">
        <v>15</v>
      </c>
      <c r="I31" t="s">
        <v>15</v>
      </c>
      <c r="J31" t="s">
        <v>15</v>
      </c>
      <c r="K31" t="s">
        <v>16</v>
      </c>
    </row>
    <row r="32" spans="1:11">
      <c r="A32" t="s">
        <v>45</v>
      </c>
      <c r="B32" t="s">
        <v>423</v>
      </c>
      <c r="E32" t="s">
        <v>201</v>
      </c>
      <c r="F32" t="s">
        <v>440</v>
      </c>
      <c r="G32" t="s">
        <v>428</v>
      </c>
      <c r="H32" t="s">
        <v>15</v>
      </c>
      <c r="I32" t="s">
        <v>15</v>
      </c>
      <c r="J32" t="s">
        <v>15</v>
      </c>
      <c r="K32" t="s">
        <v>16</v>
      </c>
    </row>
    <row r="33" spans="1:11">
      <c r="A33" t="s">
        <v>45</v>
      </c>
      <c r="B33" t="s">
        <v>424</v>
      </c>
      <c r="E33" t="s">
        <v>201</v>
      </c>
      <c r="F33" t="s">
        <v>441</v>
      </c>
      <c r="G33" t="s">
        <v>429</v>
      </c>
      <c r="H33" t="s">
        <v>15</v>
      </c>
      <c r="I33" t="s">
        <v>15</v>
      </c>
      <c r="J33" t="s">
        <v>15</v>
      </c>
      <c r="K33" t="s">
        <v>16</v>
      </c>
    </row>
    <row r="34" spans="1:11">
      <c r="A34" t="s">
        <v>45</v>
      </c>
      <c r="B34" t="s">
        <v>430</v>
      </c>
      <c r="E34" t="s">
        <v>201</v>
      </c>
      <c r="F34" t="s">
        <v>435</v>
      </c>
      <c r="G34" t="s">
        <v>446</v>
      </c>
      <c r="H34" t="s">
        <v>15</v>
      </c>
      <c r="I34" t="s">
        <v>15</v>
      </c>
      <c r="J34" t="s">
        <v>15</v>
      </c>
      <c r="K34" t="s">
        <v>16</v>
      </c>
    </row>
    <row r="35" spans="1:11">
      <c r="A35" t="s">
        <v>45</v>
      </c>
      <c r="B35" t="s">
        <v>431</v>
      </c>
      <c r="E35" t="s">
        <v>201</v>
      </c>
      <c r="F35" t="s">
        <v>442</v>
      </c>
      <c r="G35" t="s">
        <v>447</v>
      </c>
      <c r="H35" t="s">
        <v>15</v>
      </c>
      <c r="I35" t="s">
        <v>15</v>
      </c>
      <c r="J35" t="s">
        <v>15</v>
      </c>
      <c r="K35" t="s">
        <v>16</v>
      </c>
    </row>
    <row r="36" spans="1:11">
      <c r="A36" t="s">
        <v>45</v>
      </c>
      <c r="B36" t="s">
        <v>432</v>
      </c>
      <c r="E36" t="s">
        <v>201</v>
      </c>
      <c r="F36" t="s">
        <v>443</v>
      </c>
      <c r="G36" t="s">
        <v>448</v>
      </c>
      <c r="H36" t="s">
        <v>15</v>
      </c>
      <c r="I36" t="s">
        <v>15</v>
      </c>
      <c r="J36" t="s">
        <v>15</v>
      </c>
      <c r="K36" t="s">
        <v>16</v>
      </c>
    </row>
    <row r="37" spans="1:11">
      <c r="A37" t="s">
        <v>45</v>
      </c>
      <c r="B37" t="s">
        <v>433</v>
      </c>
      <c r="E37" t="s">
        <v>201</v>
      </c>
      <c r="F37" t="s">
        <v>444</v>
      </c>
      <c r="G37" t="s">
        <v>449</v>
      </c>
      <c r="H37" t="s">
        <v>15</v>
      </c>
      <c r="I37" t="s">
        <v>15</v>
      </c>
      <c r="J37" t="s">
        <v>15</v>
      </c>
      <c r="K37" t="s">
        <v>16</v>
      </c>
    </row>
    <row r="38" spans="1:11">
      <c r="A38" t="s">
        <v>45</v>
      </c>
      <c r="B38" t="s">
        <v>434</v>
      </c>
      <c r="E38" t="s">
        <v>201</v>
      </c>
      <c r="F38" t="s">
        <v>445</v>
      </c>
      <c r="G38" t="s">
        <v>450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 codeName="Sheet6">
    <tabColor rgb="FF92D050"/>
  </sheetPr>
  <dimension ref="A1:L19"/>
  <sheetViews>
    <sheetView workbookViewId="0">
      <selection activeCell="R9" sqref="R9"/>
    </sheetView>
  </sheetViews>
  <sheetFormatPr defaultRowHeight="14.5"/>
  <cols>
    <col min="6" max="6" width="19.453125" bestFit="1" customWidth="1"/>
    <col min="7" max="7" width="53.2695312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B3" t="s">
        <v>360</v>
      </c>
      <c r="F3" t="s">
        <v>302</v>
      </c>
      <c r="G3" t="s">
        <v>353</v>
      </c>
      <c r="H3" t="s">
        <v>15</v>
      </c>
      <c r="I3" t="s">
        <v>16</v>
      </c>
    </row>
    <row r="4" spans="1:12">
      <c r="B4" t="s">
        <v>361</v>
      </c>
      <c r="F4" t="s">
        <v>354</v>
      </c>
      <c r="G4" t="s">
        <v>355</v>
      </c>
      <c r="H4" t="s">
        <v>15</v>
      </c>
      <c r="I4" t="s">
        <v>16</v>
      </c>
    </row>
    <row r="5" spans="1:12">
      <c r="B5" t="s">
        <v>350</v>
      </c>
      <c r="F5" t="s">
        <v>352</v>
      </c>
      <c r="G5" t="s">
        <v>351</v>
      </c>
      <c r="H5" t="s">
        <v>15</v>
      </c>
      <c r="I5" t="s">
        <v>16</v>
      </c>
    </row>
    <row r="6" spans="1:12">
      <c r="B6" t="s">
        <v>362</v>
      </c>
      <c r="F6" t="s">
        <v>303</v>
      </c>
      <c r="G6" t="s">
        <v>357</v>
      </c>
      <c r="H6" t="s">
        <v>15</v>
      </c>
      <c r="I6" t="s">
        <v>16</v>
      </c>
      <c r="J6" t="s">
        <v>15</v>
      </c>
      <c r="K6" t="s">
        <v>16</v>
      </c>
    </row>
    <row r="7" spans="1:12">
      <c r="B7" t="s">
        <v>363</v>
      </c>
      <c r="F7" t="s">
        <v>358</v>
      </c>
      <c r="G7" t="s">
        <v>359</v>
      </c>
      <c r="H7" t="s">
        <v>15</v>
      </c>
      <c r="I7" t="s">
        <v>16</v>
      </c>
    </row>
    <row r="8" spans="1:12">
      <c r="B8" t="s">
        <v>365</v>
      </c>
      <c r="F8" t="s">
        <v>356</v>
      </c>
      <c r="G8" t="s">
        <v>366</v>
      </c>
      <c r="H8" t="s">
        <v>15</v>
      </c>
      <c r="I8" t="s">
        <v>16</v>
      </c>
    </row>
    <row r="9" spans="1:12">
      <c r="B9" t="s">
        <v>364</v>
      </c>
      <c r="F9" t="s">
        <v>368</v>
      </c>
      <c r="G9" t="s">
        <v>367</v>
      </c>
      <c r="H9" t="s">
        <v>15</v>
      </c>
      <c r="I9" t="s">
        <v>16</v>
      </c>
    </row>
    <row r="10" spans="1:12">
      <c r="B10" t="s">
        <v>62</v>
      </c>
      <c r="F10" t="s">
        <v>304</v>
      </c>
      <c r="G10" t="s">
        <v>321</v>
      </c>
      <c r="H10" t="s">
        <v>15</v>
      </c>
      <c r="I10" t="s">
        <v>16</v>
      </c>
    </row>
    <row r="11" spans="1:12">
      <c r="B11" t="s">
        <v>63</v>
      </c>
      <c r="F11" t="s">
        <v>305</v>
      </c>
      <c r="G11" t="s">
        <v>320</v>
      </c>
      <c r="H11" t="s">
        <v>15</v>
      </c>
      <c r="I11" t="s">
        <v>16</v>
      </c>
    </row>
    <row r="12" spans="1:12">
      <c r="B12" t="s">
        <v>64</v>
      </c>
      <c r="F12" t="s">
        <v>306</v>
      </c>
      <c r="G12" t="s">
        <v>319</v>
      </c>
      <c r="H12" t="s">
        <v>15</v>
      </c>
      <c r="I12" t="s">
        <v>16</v>
      </c>
      <c r="J12" t="s">
        <v>15</v>
      </c>
      <c r="K12" t="s">
        <v>16</v>
      </c>
    </row>
    <row r="13" spans="1:12">
      <c r="B13" t="s">
        <v>349</v>
      </c>
      <c r="F13" t="s">
        <v>307</v>
      </c>
      <c r="G13" t="s">
        <v>318</v>
      </c>
      <c r="H13" t="s">
        <v>15</v>
      </c>
      <c r="I13" t="s">
        <v>16</v>
      </c>
    </row>
    <row r="14" spans="1:12">
      <c r="B14" t="s">
        <v>65</v>
      </c>
      <c r="F14" t="s">
        <v>308</v>
      </c>
      <c r="G14" t="s">
        <v>317</v>
      </c>
      <c r="H14" t="s">
        <v>15</v>
      </c>
      <c r="I14" t="s">
        <v>16</v>
      </c>
    </row>
    <row r="15" spans="1:12">
      <c r="B15" t="s">
        <v>66</v>
      </c>
      <c r="F15" t="s">
        <v>309</v>
      </c>
      <c r="G15" t="s">
        <v>316</v>
      </c>
      <c r="H15" t="s">
        <v>15</v>
      </c>
      <c r="I15" t="s">
        <v>16</v>
      </c>
    </row>
    <row r="16" spans="1:12">
      <c r="B16" t="s">
        <v>67</v>
      </c>
      <c r="F16" t="s">
        <v>310</v>
      </c>
      <c r="G16" t="s">
        <v>313</v>
      </c>
      <c r="H16" t="s">
        <v>15</v>
      </c>
      <c r="I16" t="s">
        <v>16</v>
      </c>
    </row>
    <row r="17" spans="2:9">
      <c r="B17" t="s">
        <v>68</v>
      </c>
      <c r="F17" t="s">
        <v>311</v>
      </c>
      <c r="G17" t="s">
        <v>315</v>
      </c>
      <c r="H17" t="s">
        <v>15</v>
      </c>
      <c r="I17" t="s">
        <v>16</v>
      </c>
    </row>
    <row r="18" spans="2:9">
      <c r="B18" t="s">
        <v>69</v>
      </c>
      <c r="F18" t="s">
        <v>312</v>
      </c>
      <c r="G18" t="s">
        <v>314</v>
      </c>
      <c r="H18" t="s">
        <v>15</v>
      </c>
      <c r="I18" t="s">
        <v>16</v>
      </c>
    </row>
    <row r="19" spans="2:9">
      <c r="B19" t="s">
        <v>369</v>
      </c>
      <c r="F19" t="s">
        <v>370</v>
      </c>
      <c r="G19" t="s">
        <v>371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 codeName="Sheet7">
    <tabColor rgb="FF92D050"/>
  </sheetPr>
  <dimension ref="A1:L3"/>
  <sheetViews>
    <sheetView workbookViewId="0">
      <selection activeCell="G12" sqref="G12"/>
    </sheetView>
  </sheetViews>
  <sheetFormatPr defaultRowHeight="14.5"/>
  <cols>
    <col min="6" max="6" width="19.453125" bestFit="1" customWidth="1"/>
    <col min="7" max="7" width="53.2695312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A3" t="s">
        <v>190</v>
      </c>
      <c r="B3" t="s">
        <v>454</v>
      </c>
      <c r="F3" t="s">
        <v>455</v>
      </c>
      <c r="G3" t="s">
        <v>456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 codeName="Sheet8">
    <tabColor rgb="FF92D050"/>
  </sheetPr>
  <dimension ref="A1:L3"/>
  <sheetViews>
    <sheetView workbookViewId="0">
      <selection activeCell="H3" sqref="H3:K3"/>
    </sheetView>
  </sheetViews>
  <sheetFormatPr defaultRowHeight="14.5"/>
  <cols>
    <col min="6" max="6" width="19.453125" bestFit="1" customWidth="1"/>
    <col min="7" max="7" width="53.2695312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B3" t="s">
        <v>451</v>
      </c>
      <c r="F3" t="s">
        <v>452</v>
      </c>
      <c r="G3" t="s">
        <v>453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SRV_Sets-Proc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Olex</dc:creator>
  <cp:keywords/>
  <dc:description/>
  <cp:lastModifiedBy>Bakytzhan Suleimenov</cp:lastModifiedBy>
  <dcterms:created xsi:type="dcterms:W3CDTF">2020-12-08T01:27:03Z</dcterms:created>
  <dcterms:modified xsi:type="dcterms:W3CDTF">2024-08-23T14:07:12Z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403722643852233</vt:r8>
  </property>
</Properties>
</file>