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7C856AEC-59DA-4D6E-87BB-D92927C0EFF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D7" i="20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/>
  <c r="T3" i="15" a="1"/>
  <c r="T3" i="15" s="1"/>
  <c r="E3" i="15" a="1"/>
  <c r="E3" i="15" s="1"/>
  <c r="N3" i="15" a="1"/>
  <c r="N3" i="15" s="1"/>
  <c r="R3" i="15" a="1"/>
  <c r="R3" i="15" s="1"/>
  <c r="S3" i="15" a="1"/>
  <c r="S3" i="15"/>
  <c r="F3" i="15" a="1"/>
  <c r="F3" i="15" s="1"/>
  <c r="Z3" i="15" a="1"/>
  <c r="Z3" i="15" s="1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G3" i="23" l="1"/>
  <c r="B2" i="21"/>
  <c r="H4" i="21" s="1"/>
  <c r="B2" i="22"/>
  <c r="H4" i="22" s="1"/>
  <c r="H3" i="23"/>
  <c r="B11" i="22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<sst xmlns="http://schemas.openxmlformats.org/spreadsheetml/2006/main" count="190" uniqueCount="123">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</sst>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opLeftCell="A4" workbookViewId="0">
      <selection activeCell="D7" sqref="D7"/>
    </sheetView>
  </sheetViews>
  <sheetFormatPr defaultColWidth="9.140625" defaultRowHeight="1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UC_CB_400_Mt_2021-2050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UC_CB_126_Mt_2031-2050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400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126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400</v>
      </c>
      <c r="D7" s="17">
        <f>D24+E24</f>
        <v>274.2</v>
      </c>
      <c r="E7" s="17">
        <f t="shared" ref="E7" si="3">F24</f>
        <v>125.80000000000001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400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125.80000000000001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0" sqref="B10"/>
    </sheetView>
  </sheetViews>
  <sheetFormatPr defaultColWidth="9.140625" defaultRowHeight="15"/>
  <cols>
    <col min="2" max="2" width="28.5703125" bestFit="1" customWidth="1"/>
    <col min="3" max="3" width="12" bestFit="1" customWidth="1"/>
    <col min="4" max="4" width="8.28515625" bestFit="1" customWidth="1"/>
    <col min="5" max="5" width="14.28515625" bestFit="1" customWidth="1"/>
    <col min="6" max="6" width="10.7109375" customWidth="1"/>
    <col min="7" max="7" width="13.28515625" bestFit="1" customWidth="1"/>
    <col min="8" max="8" width="8.28515625" bestFit="1" customWidth="1"/>
    <col min="9" max="9" width="12.5703125" bestFit="1" customWidth="1"/>
    <col min="10" max="10" width="12.140625" bestFit="1" customWidth="1"/>
    <col min="11" max="11" width="9.28515625" bestFit="1" customWidth="1"/>
    <col min="12" max="12" width="34.285156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UC_CB_400_Mt_2021-2050_Single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VLOOKUP($L$5, config!$B$4:$F$14,2,FALSE) &amp; " - Single"</f>
        <v>Carbon budget 400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\I:UC_CB_126_Mt_2031-2050_Single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VLOOKUP($L$5, config!$B$4:$F$14,4,FALSE) &amp; " - Single"</f>
        <v>Carbon budget 126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140625" defaultRowHeight="15"/>
  <cols>
    <col min="2" max="2" width="33.140625" customWidth="1"/>
    <col min="3" max="3" width="12" bestFit="1" customWidth="1"/>
    <col min="4" max="4" width="8.28515625" bestFit="1" customWidth="1"/>
    <col min="5" max="5" width="14.28515625" bestFit="1" customWidth="1"/>
    <col min="6" max="6" width="9.28515625" bestFit="1" customWidth="1"/>
    <col min="7" max="7" width="13.28515625" bestFit="1" customWidth="1"/>
    <col min="8" max="8" width="8.28515625" bestFit="1" customWidth="1"/>
    <col min="9" max="9" width="12.5703125" bestFit="1" customWidth="1"/>
    <col min="10" max="10" width="12.140625" bestFit="1" customWidth="1"/>
    <col min="11" max="11" width="8.28515625" bestFit="1" customWidth="1"/>
    <col min="12" max="12" width="33.855468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UC_CB_400_Mt_2021-2050_Multi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400000</v>
      </c>
      <c r="L7" t="str">
        <f>VLOOKUP(L$5, config!$B$4:$F$14,2,FALSE) &amp; " - Multi"</f>
        <v>Carbon budget 400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\I:UC_CB_126_Mt_2031-2050_Multi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125800.00000000001</v>
      </c>
      <c r="L11" t="str">
        <f>VLOOKUP(L$5, config!$B$4:$F$14,4,FALSE) &amp; " - Multi"</f>
        <v>Carbon budget 126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tabSelected="1" workbookViewId="0">
      <selection activeCell="D16" sqref="D16"/>
    </sheetView>
  </sheetViews>
  <sheetFormatPr defaultRowHeight="1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9">
      <c r="B2" s="14" t="s">
        <v>118</v>
      </c>
    </row>
    <row r="3" spans="2:9" ht="15.7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.7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B11" t="s">
        <v>112</v>
      </c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2024-08-29T09:19:11Z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