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568A904C-D308-4302-B3AB-BD9C1C4F5176}" xr6:coauthVersionLast="47" xr6:coauthVersionMax="47" xr10:uidLastSave="{00000000-0000-0000-0000-000000000000}"/>
  <bookViews>
    <workbookView xWindow="-28920" yWindow="-30" windowWidth="29040" windowHeight="15720" activeTab="2" xr2:uid="{00000000-000D-0000-FFFF-FFFF00000000}"/>
  </bookViews>
  <sheets>
    <sheet name="Cover" sheetId="3" r:id="rId1"/>
    <sheet name="Regions" sheetId="2" r:id="rId2"/>
    <sheet name="SNSP Limi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" l="1"/>
  <c r="N43" i="1"/>
  <c r="N39" i="1"/>
  <c r="N35" i="1"/>
  <c r="N31" i="1"/>
  <c r="N27" i="1"/>
  <c r="N23" i="1"/>
  <c r="N19" i="1"/>
  <c r="N15" i="1"/>
  <c r="I47" i="1"/>
  <c r="I27" i="1"/>
  <c r="E19" i="1"/>
  <c r="E23" i="1" s="1"/>
  <c r="E27" i="1" s="1"/>
  <c r="E31" i="1" s="1"/>
  <c r="E35" i="1" s="1"/>
  <c r="E39" i="1" s="1"/>
  <c r="E43" i="1" s="1"/>
  <c r="E47" i="1" s="1"/>
  <c r="G19" i="1"/>
  <c r="G23" i="1" s="1"/>
  <c r="G27" i="1" s="1"/>
  <c r="G31" i="1" s="1"/>
  <c r="G35" i="1" s="1"/>
  <c r="G39" i="1" s="1"/>
  <c r="G43" i="1" s="1"/>
  <c r="G47" i="1" s="1"/>
  <c r="H19" i="1"/>
  <c r="H23" i="1" s="1"/>
  <c r="H27" i="1" s="1"/>
  <c r="H31" i="1" s="1"/>
  <c r="H35" i="1" s="1"/>
  <c r="H39" i="1" s="1"/>
  <c r="H43" i="1" s="1"/>
  <c r="H47" i="1" s="1"/>
  <c r="D15" i="1"/>
  <c r="D19" i="1" s="1"/>
  <c r="D23" i="1" s="1"/>
  <c r="D27" i="1" s="1"/>
  <c r="D31" i="1" s="1"/>
  <c r="D35" i="1" s="1"/>
  <c r="D39" i="1" s="1"/>
  <c r="D43" i="1" s="1"/>
  <c r="D47" i="1" s="1"/>
  <c r="E15" i="1"/>
  <c r="G15" i="1"/>
  <c r="H15" i="1"/>
  <c r="I15" i="1"/>
  <c r="N11" i="1"/>
  <c r="O12" i="1"/>
  <c r="O16" i="1" s="1"/>
  <c r="O20" i="1" s="1"/>
  <c r="O24" i="1" s="1"/>
  <c r="O28" i="1" s="1"/>
  <c r="O32" i="1" s="1"/>
  <c r="O36" i="1" s="1"/>
  <c r="O40" i="1" s="1"/>
  <c r="O44" i="1" s="1"/>
  <c r="M14" i="1"/>
  <c r="M18" i="1" s="1"/>
  <c r="M22" i="1" s="1"/>
  <c r="M26" i="1" s="1"/>
  <c r="M30" i="1" s="1"/>
  <c r="M34" i="1" s="1"/>
  <c r="M38" i="1" s="1"/>
  <c r="M42" i="1" s="1"/>
  <c r="M46" i="1" s="1"/>
  <c r="J12" i="1"/>
  <c r="J16" i="1" s="1"/>
  <c r="J20" i="1" s="1"/>
  <c r="J24" i="1" s="1"/>
  <c r="J28" i="1" s="1"/>
  <c r="J32" i="1" s="1"/>
  <c r="J36" i="1" s="1"/>
  <c r="J40" i="1" s="1"/>
  <c r="J44" i="1" s="1"/>
  <c r="J48" i="1" s="1"/>
  <c r="H13" i="1"/>
  <c r="H17" i="1" s="1"/>
  <c r="H21" i="1" s="1"/>
  <c r="H25" i="1" s="1"/>
  <c r="H29" i="1" s="1"/>
  <c r="H33" i="1" s="1"/>
  <c r="H37" i="1" s="1"/>
  <c r="H41" i="1" s="1"/>
  <c r="H45" i="1" s="1"/>
  <c r="H14" i="1"/>
  <c r="H18" i="1" s="1"/>
  <c r="H22" i="1" s="1"/>
  <c r="H26" i="1" s="1"/>
  <c r="H30" i="1" s="1"/>
  <c r="H34" i="1" s="1"/>
  <c r="H38" i="1" s="1"/>
  <c r="H42" i="1" s="1"/>
  <c r="H46" i="1" s="1"/>
  <c r="H12" i="1"/>
  <c r="H16" i="1" s="1"/>
  <c r="H20" i="1" s="1"/>
  <c r="H24" i="1" s="1"/>
  <c r="H28" i="1" s="1"/>
  <c r="H32" i="1" s="1"/>
  <c r="H36" i="1" s="1"/>
  <c r="H40" i="1" s="1"/>
  <c r="H44" i="1" s="1"/>
  <c r="F14" i="1"/>
  <c r="F18" i="1" s="1"/>
  <c r="F22" i="1" s="1"/>
  <c r="F26" i="1" s="1"/>
  <c r="F30" i="1" s="1"/>
  <c r="F34" i="1" s="1"/>
  <c r="F38" i="1" s="1"/>
  <c r="F42" i="1" s="1"/>
  <c r="F46" i="1" s="1"/>
  <c r="D14" i="1"/>
  <c r="D18" i="1" s="1"/>
  <c r="D22" i="1" s="1"/>
  <c r="D26" i="1" s="1"/>
  <c r="D30" i="1" s="1"/>
  <c r="D34" i="1" s="1"/>
  <c r="D38" i="1" s="1"/>
  <c r="D42" i="1" s="1"/>
  <c r="D46" i="1" s="1"/>
  <c r="E14" i="1"/>
  <c r="E18" i="1" s="1"/>
  <c r="E22" i="1" s="1"/>
  <c r="E26" i="1" s="1"/>
  <c r="E30" i="1" s="1"/>
  <c r="E34" i="1" s="1"/>
  <c r="E38" i="1" s="1"/>
  <c r="E42" i="1" s="1"/>
  <c r="E46" i="1" s="1"/>
  <c r="E13" i="1"/>
  <c r="E17" i="1" s="1"/>
  <c r="E21" i="1" s="1"/>
  <c r="E25" i="1" s="1"/>
  <c r="E29" i="1" s="1"/>
  <c r="E33" i="1" s="1"/>
  <c r="E37" i="1" s="1"/>
  <c r="E41" i="1" s="1"/>
  <c r="E45" i="1" s="1"/>
  <c r="D13" i="1"/>
  <c r="D17" i="1" s="1"/>
  <c r="D21" i="1" s="1"/>
  <c r="D25" i="1" s="1"/>
  <c r="D29" i="1" s="1"/>
  <c r="D33" i="1" s="1"/>
  <c r="D37" i="1" s="1"/>
  <c r="D41" i="1" s="1"/>
  <c r="D45" i="1" s="1"/>
  <c r="L9" i="1"/>
  <c r="L13" i="1" s="1"/>
  <c r="L17" i="1" s="1"/>
  <c r="L21" i="1" s="1"/>
  <c r="L25" i="1" s="1"/>
  <c r="L29" i="1" s="1"/>
  <c r="L33" i="1" s="1"/>
  <c r="L37" i="1" s="1"/>
  <c r="L41" i="1" s="1"/>
  <c r="L45" i="1" s="1"/>
  <c r="I45" i="1"/>
  <c r="I46" i="1" s="1"/>
  <c r="I41" i="1"/>
  <c r="I42" i="1" s="1"/>
  <c r="I43" i="1" s="1"/>
  <c r="I33" i="1"/>
  <c r="I34" i="1" s="1"/>
  <c r="I35" i="1" s="1"/>
  <c r="I29" i="1"/>
  <c r="I30" i="1" s="1"/>
  <c r="I31" i="1" s="1"/>
  <c r="I37" i="1"/>
  <c r="I38" i="1" s="1"/>
  <c r="I39" i="1" s="1"/>
  <c r="I25" i="1"/>
  <c r="I26" i="1" s="1"/>
  <c r="I21" i="1"/>
  <c r="I22" i="1" s="1"/>
  <c r="I23" i="1" s="1"/>
  <c r="I17" i="1"/>
  <c r="I18" i="1" s="1"/>
  <c r="I19" i="1" s="1"/>
  <c r="I13" i="1"/>
  <c r="I14" i="1" s="1"/>
  <c r="I9" i="1"/>
  <c r="I10" i="1" s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<sst xmlns="http://schemas.openxmlformats.org/spreadsheetml/2006/main" count="112" uniqueCount="105">
  <si>
    <t>UC_N</t>
  </si>
  <si>
    <t>Year</t>
  </si>
  <si>
    <t>Pset_Set</t>
  </si>
  <si>
    <t>Cset_CN</t>
  </si>
  <si>
    <t>LimType</t>
  </si>
  <si>
    <t>~UC_Sets: T_E:</t>
  </si>
  <si>
    <t>UC - Each Region/Period</t>
  </si>
  <si>
    <t>Pset_PN</t>
  </si>
  <si>
    <t xml:space="preserve">~UC_T: </t>
  </si>
  <si>
    <t>UC_Desc</t>
  </si>
  <si>
    <t>ELE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</si>
  <si>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</si>
  <si>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</si>
  <si>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</si>
  <si>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</si>
  <si>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</si>
  <si>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</si>
  <si>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</si>
  <si>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</si>
  <si>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</si>
  <si>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</si>
  <si>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</si>
  <si>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</si>
  <si>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</si>
  <si>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</si>
  <si>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</si>
  <si>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</si>
  <si>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</si>
  <si>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</si>
  <si>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</si>
  <si>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</si>
  <si>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</si>
  <si>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</si>
  <si>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</si>
  <si>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</si>
  <si>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</si>
  <si>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</si>
  <si>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</si>
  <si>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</si>
  <si>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</si>
  <si>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</si>
  <si>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</si>
  <si>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</si>
  <si>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</si>
  <si>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</si>
  <si>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</si>
  <si>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</si>
  <si>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</si>
  <si>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</si>
  <si>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</si>
  <si>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</si>
  <si>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</si>
  <si>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</si>
  <si>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</si>
  <si>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</si>
  <si>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</si>
  <si>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</si>
  <si>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</si>
  <si>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</si>
  <si>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</si>
  <si>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</si>
  <si>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</si>
  <si>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</si>
  <si>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</si>
  <si>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</si>
  <si>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</si>
  <si>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</si>
  <si>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</si>
  <si>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</si>
  <si>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</si>
  <si>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</si>
  <si>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</si>
  <si>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</si>
  <si>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</si>
  <si>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</si>
  <si>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</si>
  <si>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</si>
  <si>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</si>
  <si>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</si>
  <si>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</si>
  <si>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</si>
  <si>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</si>
  <si>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</si>
  <si>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</si>
  <si>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</si>
  <si>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</si>
  <si>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</si>
  <si>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Olexandr Balyk (UCC, olexandr.balyk@ucc.ie)</t>
  </si>
  <si>
    <t>UC_FLO</t>
  </si>
  <si>
    <t>UP</t>
  </si>
  <si>
    <t>UC_RHSRTS</t>
  </si>
  <si>
    <t>1.0.1</t>
  </si>
  <si>
    <t>Specify SNSP limit</t>
  </si>
  <si>
    <t>System Non-Synchronous Penetration (SNSP) limit</t>
  </si>
  <si>
    <t>UC_Max_SNSP</t>
  </si>
  <si>
    <t>UC_ATTR</t>
  </si>
  <si>
    <t>UCN, DAYNITE</t>
  </si>
  <si>
    <t>IRE</t>
  </si>
  <si>
    <t>UC_COMPRD</t>
  </si>
  <si>
    <t>IMPELC*</t>
  </si>
  <si>
    <t>UC_IRE-I</t>
  </si>
  <si>
    <t>Pset_CO</t>
  </si>
  <si>
    <t>EXPELC*</t>
  </si>
  <si>
    <t>UC_IRE-E</t>
  </si>
  <si>
    <t>Pset_CI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</si>
</sst>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13" fillId="0" borderId="0" xfId="0" applyFon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17" fillId="0" borderId="0" xfId="0" applyFont="1"/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19087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7445</xdr:colOff>
      <xdr:row>41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opLeftCell="A9" zoomScaleNormal="100" workbookViewId="0">
      <selection activeCell="G22" sqref="G22"/>
    </sheetView>
  </sheetViews>
  <sheetFormatPr defaultColWidth="8.85546875" defaultRowHeight="1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>
      <c r="A16" s="33" t="s">
        <v>73</v>
      </c>
      <c r="B16" s="33"/>
      <c r="C16" s="33"/>
      <c r="D16" s="33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22" t="s">
        <v>74</v>
      </c>
      <c r="B19" s="32" t="s">
        <v>85</v>
      </c>
      <c r="C19" s="32"/>
      <c r="D19" s="32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22" t="s">
        <v>75</v>
      </c>
      <c r="B20" s="32" t="s">
        <v>86</v>
      </c>
      <c r="C20" s="32"/>
      <c r="D20" s="32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22" t="s">
        <v>76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22" t="s">
        <v>77</v>
      </c>
      <c r="B23" s="32" t="s">
        <v>87</v>
      </c>
      <c r="C23" s="32"/>
      <c r="D23" s="3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22" t="s">
        <v>78</v>
      </c>
      <c r="B26" s="32" t="s">
        <v>87</v>
      </c>
      <c r="C26" s="32"/>
      <c r="D26" s="3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2" t="s">
        <v>79</v>
      </c>
      <c r="B29" s="26" t="s">
        <v>91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2" t="s">
        <v>80</v>
      </c>
      <c r="B30" s="34" t="s">
        <v>81</v>
      </c>
      <c r="C30" s="32"/>
      <c r="D30" s="32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2" t="s">
        <v>82</v>
      </c>
      <c r="B31" s="32" t="s">
        <v>83</v>
      </c>
      <c r="C31" s="32"/>
      <c r="D31" s="32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8"/>
      <c r="B32" s="29" t="s">
        <v>84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>
      <c r="A4">
        <v>1</v>
      </c>
    </row>
    <row r="5" spans="1:30">
      <c r="A5" t="s">
        <v>12</v>
      </c>
      <c r="C5" s="9" t="s">
        <v>13</v>
      </c>
      <c r="D5" s="9" t="s">
        <v>14</v>
      </c>
      <c r="E5" s="8" t="str">
        <f>A11</f>
        <v>IE-CW</v>
      </c>
      <c r="F5" s="8" t="str">
        <f>A16</f>
        <v>IE-D</v>
      </c>
      <c r="G5" s="8" t="str">
        <f>A19</f>
        <v>IE-KE</v>
      </c>
      <c r="H5" s="8" t="str">
        <f>A20</f>
        <v>IE-KK</v>
      </c>
      <c r="I5" s="8" t="str">
        <f>A21</f>
        <v>IE-LS</v>
      </c>
      <c r="J5" s="8" t="str">
        <f>A24</f>
        <v>IE-LD</v>
      </c>
      <c r="K5" s="8" t="str">
        <f>A25</f>
        <v>IE-LH</v>
      </c>
      <c r="L5" s="8" t="str">
        <f>A27</f>
        <v>IE-MH</v>
      </c>
      <c r="M5" s="8" t="str">
        <f>A29</f>
        <v>IE-OY</v>
      </c>
      <c r="N5" s="8" t="str">
        <f>A34</f>
        <v>IE-WH</v>
      </c>
      <c r="O5" s="8" t="str">
        <f>A35</f>
        <v>IE-WX</v>
      </c>
      <c r="P5" s="8" t="str">
        <f>A36</f>
        <v>IE-WW</v>
      </c>
      <c r="Q5" s="8" t="str">
        <f>A13</f>
        <v>IE-CE</v>
      </c>
      <c r="R5" s="8" t="str">
        <f>A14</f>
        <v>IE-CO</v>
      </c>
      <c r="S5" s="8" t="str">
        <f>A18</f>
        <v>IE-KY</v>
      </c>
      <c r="T5" s="8" t="str">
        <f>A23</f>
        <v>IE-LK</v>
      </c>
      <c r="U5" s="8" t="str">
        <f>A32</f>
        <v>IE-TA</v>
      </c>
      <c r="V5" s="8" t="str">
        <f>A33</f>
        <v>IE-WD</v>
      </c>
      <c r="W5" s="8" t="str">
        <f>A17</f>
        <v>IE-G</v>
      </c>
      <c r="X5" s="8" t="str">
        <f>A22</f>
        <v>IE-LM</v>
      </c>
      <c r="Y5" s="8" t="str">
        <f>A26</f>
        <v>IE-MO</v>
      </c>
      <c r="Z5" s="8" t="str">
        <f>A30</f>
        <v>IE-RN</v>
      </c>
      <c r="AA5" s="8" t="str">
        <f>A31</f>
        <v>IE-SO</v>
      </c>
      <c r="AB5" s="8" t="str">
        <f>A12</f>
        <v>IE-CN</v>
      </c>
      <c r="AC5" s="8" t="str">
        <f>A15</f>
        <v>IE-DL</v>
      </c>
      <c r="AD5" s="8" t="str">
        <f>A28</f>
        <v>IE-MN</v>
      </c>
    </row>
    <row r="6" spans="1:30">
      <c r="A6" t="s">
        <v>15</v>
      </c>
      <c r="C6" s="8" t="str">
        <f>C5</f>
        <v>IE</v>
      </c>
      <c r="D6" s="8" t="str">
        <f>"*"&amp;D5</f>
        <v>*National</v>
      </c>
      <c r="E6" s="8" t="str">
        <f>"*"&amp;E5</f>
        <v>*IE-CW</v>
      </c>
      <c r="F6" s="8" t="str">
        <f t="shared" ref="F6:AD6" si="0">"*"&amp;F5</f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>
      <c r="A7" t="s">
        <v>16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>
      <c r="A10" s="10" t="s">
        <v>17</v>
      </c>
      <c r="B10" s="10" t="s">
        <v>18</v>
      </c>
    </row>
    <row r="11" spans="1:30">
      <c r="A11" s="11" t="s">
        <v>19</v>
      </c>
      <c r="B11" s="11" t="s">
        <v>20</v>
      </c>
    </row>
    <row r="12" spans="1:30">
      <c r="A12" s="12" t="s">
        <v>21</v>
      </c>
      <c r="B12" s="12" t="s">
        <v>22</v>
      </c>
    </row>
    <row r="13" spans="1:30">
      <c r="A13" s="12" t="s">
        <v>23</v>
      </c>
      <c r="B13" s="12" t="s">
        <v>24</v>
      </c>
    </row>
    <row r="14" spans="1:30">
      <c r="A14" s="12" t="s">
        <v>25</v>
      </c>
      <c r="B14" s="12" t="s">
        <v>26</v>
      </c>
    </row>
    <row r="15" spans="1:30">
      <c r="A15" s="12" t="s">
        <v>27</v>
      </c>
      <c r="B15" s="12" t="s">
        <v>28</v>
      </c>
    </row>
    <row r="16" spans="1:30">
      <c r="A16" s="12" t="s">
        <v>29</v>
      </c>
      <c r="B16" s="12" t="s">
        <v>30</v>
      </c>
    </row>
    <row r="17" spans="1:2">
      <c r="A17" s="12" t="s">
        <v>31</v>
      </c>
      <c r="B17" s="12" t="s">
        <v>32</v>
      </c>
    </row>
    <row r="18" spans="1:2">
      <c r="A18" s="12" t="s">
        <v>33</v>
      </c>
      <c r="B18" s="12" t="s">
        <v>34</v>
      </c>
    </row>
    <row r="19" spans="1:2">
      <c r="A19" s="12" t="s">
        <v>35</v>
      </c>
      <c r="B19" s="12" t="s">
        <v>36</v>
      </c>
    </row>
    <row r="20" spans="1:2">
      <c r="A20" s="12" t="s">
        <v>37</v>
      </c>
      <c r="B20" s="12" t="s">
        <v>38</v>
      </c>
    </row>
    <row r="21" spans="1:2">
      <c r="A21" s="12" t="s">
        <v>39</v>
      </c>
      <c r="B21" s="12" t="s">
        <v>40</v>
      </c>
    </row>
    <row r="22" spans="1:2">
      <c r="A22" s="12" t="s">
        <v>41</v>
      </c>
      <c r="B22" s="12" t="s">
        <v>42</v>
      </c>
    </row>
    <row r="23" spans="1:2">
      <c r="A23" s="12" t="s">
        <v>43</v>
      </c>
      <c r="B23" s="12" t="s">
        <v>44</v>
      </c>
    </row>
    <row r="24" spans="1:2">
      <c r="A24" s="12" t="s">
        <v>45</v>
      </c>
      <c r="B24" s="12" t="s">
        <v>46</v>
      </c>
    </row>
    <row r="25" spans="1:2">
      <c r="A25" s="12" t="s">
        <v>47</v>
      </c>
      <c r="B25" s="12" t="s">
        <v>48</v>
      </c>
    </row>
    <row r="26" spans="1:2">
      <c r="A26" s="12" t="s">
        <v>49</v>
      </c>
      <c r="B26" s="12" t="s">
        <v>50</v>
      </c>
    </row>
    <row r="27" spans="1:2">
      <c r="A27" s="12" t="s">
        <v>51</v>
      </c>
      <c r="B27" s="12" t="s">
        <v>52</v>
      </c>
    </row>
    <row r="28" spans="1:2">
      <c r="A28" s="12" t="s">
        <v>53</v>
      </c>
      <c r="B28" s="12" t="s">
        <v>54</v>
      </c>
    </row>
    <row r="29" spans="1:2">
      <c r="A29" s="12" t="s">
        <v>55</v>
      </c>
      <c r="B29" s="12" t="s">
        <v>56</v>
      </c>
    </row>
    <row r="30" spans="1:2">
      <c r="A30" s="12" t="s">
        <v>57</v>
      </c>
      <c r="B30" s="12" t="s">
        <v>58</v>
      </c>
    </row>
    <row r="31" spans="1:2">
      <c r="A31" s="12" t="s">
        <v>59</v>
      </c>
      <c r="B31" s="12" t="s">
        <v>60</v>
      </c>
    </row>
    <row r="32" spans="1:2">
      <c r="A32" s="12" t="s">
        <v>61</v>
      </c>
      <c r="B32" s="12" t="s">
        <v>62</v>
      </c>
    </row>
    <row r="33" spans="1:2">
      <c r="A33" s="12" t="s">
        <v>63</v>
      </c>
      <c r="B33" s="12" t="s">
        <v>64</v>
      </c>
    </row>
    <row r="34" spans="1:2">
      <c r="A34" s="12" t="s">
        <v>65</v>
      </c>
      <c r="B34" s="12" t="s">
        <v>66</v>
      </c>
    </row>
    <row r="35" spans="1:2">
      <c r="A35" s="12" t="s">
        <v>67</v>
      </c>
      <c r="B35" s="12" t="s">
        <v>68</v>
      </c>
    </row>
    <row r="36" spans="1:2">
      <c r="A36" s="12" t="s">
        <v>69</v>
      </c>
      <c r="B36" s="12" t="s">
        <v>70</v>
      </c>
    </row>
    <row r="37" spans="1:2">
      <c r="A37" s="13" t="s">
        <v>71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Normal="100" workbookViewId="0">
      <selection activeCell="Q18" sqref="Q18"/>
    </sheetView>
  </sheetViews>
  <sheetFormatPr defaultRowHeight="15"/>
  <cols>
    <col min="2" max="2" width="15.7109375" customWidth="1"/>
    <col min="3" max="3" width="13.5703125" bestFit="1" customWidth="1"/>
    <col min="4" max="4" width="8.85546875" bestFit="1" customWidth="1"/>
    <col min="5" max="5" width="22.7109375" bestFit="1" customWidth="1"/>
    <col min="6" max="6" width="8.5703125" bestFit="1" customWidth="1"/>
    <col min="7" max="7" width="7.7109375" bestFit="1" customWidth="1"/>
    <col min="8" max="8" width="8.42578125" bestFit="1" customWidth="1"/>
    <col min="9" max="9" width="5.140625" bestFit="1" customWidth="1"/>
    <col min="10" max="10" width="8.85546875" bestFit="1" customWidth="1"/>
    <col min="11" max="11" width="12.7109375" bestFit="1" customWidth="1"/>
    <col min="12" max="12" width="8.28515625" bestFit="1" customWidth="1"/>
    <col min="13" max="13" width="8.7109375" bestFit="1" customWidth="1"/>
    <col min="14" max="14" width="9.28515625" customWidth="1"/>
    <col min="15" max="15" width="12.140625" bestFit="1" customWidth="1"/>
    <col min="16" max="16" width="13.5703125" bestFit="1" customWidth="1"/>
    <col min="17" max="17" width="46.85546875" bestFit="1" customWidth="1"/>
  </cols>
  <sheetData>
    <row r="1" spans="1:16">
      <c r="A1" t="s">
        <v>6</v>
      </c>
    </row>
    <row r="4" spans="1:16">
      <c r="B4" s="2" t="str">
        <f>_xlfn.TEXTJOIN(" ",TRUE,"~UC_Sets: R_E:",_xlfn.TEXTJOIN(",",TRUE,IF(LEFT(Regions!$C$3,1)&lt;&gt;"*",Regions!$C$3,""),IF(LEFT(Regions!$D$3,1)&lt;&gt;"*",Regions!$D$3,"")))</f>
        <v>~UC_Sets: R_E: IE,National</v>
      </c>
      <c r="C4" s="2"/>
    </row>
    <row r="5" spans="1:16">
      <c r="B5" s="2" t="s">
        <v>5</v>
      </c>
      <c r="C5" s="2"/>
    </row>
    <row r="6" spans="1:16">
      <c r="J6" t="s">
        <v>8</v>
      </c>
    </row>
    <row r="7" spans="1:16">
      <c r="B7" s="5" t="s">
        <v>0</v>
      </c>
      <c r="C7" s="1" t="s">
        <v>95</v>
      </c>
      <c r="D7" s="3" t="s">
        <v>2</v>
      </c>
      <c r="E7" s="3" t="s">
        <v>7</v>
      </c>
      <c r="F7" s="3" t="s">
        <v>101</v>
      </c>
      <c r="G7" s="3" t="s">
        <v>104</v>
      </c>
      <c r="H7" s="4" t="s">
        <v>3</v>
      </c>
      <c r="I7" s="4" t="s">
        <v>1</v>
      </c>
      <c r="J7" s="4" t="s">
        <v>4</v>
      </c>
      <c r="K7" s="1" t="s">
        <v>98</v>
      </c>
      <c r="L7" s="1" t="s">
        <v>88</v>
      </c>
      <c r="M7" s="1" t="s">
        <v>100</v>
      </c>
      <c r="N7" s="1" t="s">
        <v>103</v>
      </c>
      <c r="O7" s="35" t="s">
        <v>90</v>
      </c>
      <c r="P7" s="5" t="s">
        <v>9</v>
      </c>
    </row>
    <row r="8" spans="1:16">
      <c r="B8" t="s">
        <v>94</v>
      </c>
      <c r="C8" s="30" t="s">
        <v>96</v>
      </c>
      <c r="E8" s="7"/>
      <c r="H8" t="s">
        <v>72</v>
      </c>
      <c r="I8">
        <v>2018</v>
      </c>
      <c r="J8" t="s">
        <v>89</v>
      </c>
      <c r="K8" s="30">
        <v>-0.65</v>
      </c>
      <c r="M8" s="30"/>
      <c r="N8" s="30"/>
      <c r="O8">
        <v>0</v>
      </c>
      <c r="P8" s="6" t="s">
        <v>93</v>
      </c>
    </row>
    <row r="9" spans="1:16">
      <c r="B9" s="1"/>
      <c r="C9" s="1"/>
      <c r="D9" t="s">
        <v>10</v>
      </c>
      <c r="E9" s="31" t="s">
        <v>11</v>
      </c>
      <c r="F9" s="1"/>
      <c r="G9" s="1"/>
      <c r="H9" t="s">
        <v>72</v>
      </c>
      <c r="I9">
        <f>I8</f>
        <v>2018</v>
      </c>
      <c r="L9" s="30">
        <f>1</f>
        <v>1</v>
      </c>
      <c r="M9" s="30"/>
      <c r="N9" s="30"/>
      <c r="P9" s="30"/>
    </row>
    <row r="10" spans="1:16">
      <c r="B10" s="1"/>
      <c r="C10" s="1"/>
      <c r="D10" t="s">
        <v>97</v>
      </c>
      <c r="E10" s="31" t="s">
        <v>99</v>
      </c>
      <c r="F10" t="s">
        <v>72</v>
      </c>
      <c r="H10" t="s">
        <v>72</v>
      </c>
      <c r="I10">
        <f>I9</f>
        <v>2018</v>
      </c>
      <c r="M10" s="30">
        <v>1</v>
      </c>
      <c r="N10" s="30"/>
      <c r="P10" s="30"/>
    </row>
    <row r="11" spans="1:16">
      <c r="B11" s="1"/>
      <c r="C11" s="1"/>
      <c r="D11" t="s">
        <v>97</v>
      </c>
      <c r="E11" s="31" t="s">
        <v>102</v>
      </c>
      <c r="G11" t="s">
        <v>72</v>
      </c>
      <c r="H11" t="s">
        <v>72</v>
      </c>
      <c r="I11">
        <v>2018</v>
      </c>
      <c r="M11" s="30"/>
      <c r="N11" s="30">
        <f>-1-K8</f>
        <v>-0.35</v>
      </c>
      <c r="P11" s="30"/>
    </row>
    <row r="12" spans="1:16">
      <c r="E12" s="7"/>
      <c r="H12" t="str">
        <f t="shared" ref="H12:H44" si="0">H8</f>
        <v>ELCC</v>
      </c>
      <c r="I12">
        <v>2020</v>
      </c>
      <c r="J12" t="str">
        <f>J8</f>
        <v>UP</v>
      </c>
      <c r="K12" s="30">
        <v>-0.65</v>
      </c>
      <c r="M12" s="30"/>
      <c r="N12" s="30"/>
      <c r="O12">
        <f>O8</f>
        <v>0</v>
      </c>
      <c r="P12" s="30"/>
    </row>
    <row r="13" spans="1:16">
      <c r="D13" t="str">
        <f t="shared" ref="D13:E15" si="1">D9</f>
        <v>ELE</v>
      </c>
      <c r="E13" t="str">
        <f t="shared" si="1"/>
        <v>P*OCE*,P*SOL*,P*WIN*</v>
      </c>
      <c r="F13" s="1"/>
      <c r="G13" s="1"/>
      <c r="H13" t="str">
        <f t="shared" si="0"/>
        <v>ELCC</v>
      </c>
      <c r="I13">
        <f>I12</f>
        <v>2020</v>
      </c>
      <c r="L13" s="30">
        <f>L9</f>
        <v>1</v>
      </c>
      <c r="M13" s="30"/>
      <c r="N13" s="30"/>
      <c r="P13" s="30"/>
    </row>
    <row r="14" spans="1:16">
      <c r="D14" t="str">
        <f t="shared" si="1"/>
        <v>IRE</v>
      </c>
      <c r="E14" t="str">
        <f t="shared" si="1"/>
        <v>IMPELC*</v>
      </c>
      <c r="F14" t="str">
        <f>F10</f>
        <v>ELCC</v>
      </c>
      <c r="H14" t="str">
        <f t="shared" si="0"/>
        <v>ELCC</v>
      </c>
      <c r="I14">
        <f>I13</f>
        <v>2020</v>
      </c>
      <c r="L14" s="30"/>
      <c r="M14" s="30">
        <f>M10</f>
        <v>1</v>
      </c>
      <c r="N14" s="30"/>
      <c r="P14" s="30"/>
    </row>
    <row r="15" spans="1:16">
      <c r="D15" t="str">
        <f t="shared" si="1"/>
        <v>IRE</v>
      </c>
      <c r="E15" t="str">
        <f t="shared" si="1"/>
        <v>EXPELC*</v>
      </c>
      <c r="G15" t="str">
        <f>G11</f>
        <v>ELCC</v>
      </c>
      <c r="H15" t="str">
        <f t="shared" si="0"/>
        <v>ELCC</v>
      </c>
      <c r="I15">
        <f>I14</f>
        <v>2020</v>
      </c>
      <c r="L15" s="30"/>
      <c r="M15" s="30"/>
      <c r="N15" s="30">
        <f>-1-K12</f>
        <v>-0.35</v>
      </c>
      <c r="P15" s="30"/>
    </row>
    <row r="16" spans="1:16">
      <c r="E16" s="7"/>
      <c r="H16" t="str">
        <f t="shared" si="0"/>
        <v>ELCC</v>
      </c>
      <c r="I16">
        <v>2021</v>
      </c>
      <c r="J16" t="str">
        <f>J12</f>
        <v>UP</v>
      </c>
      <c r="K16" s="30">
        <v>-0.7</v>
      </c>
      <c r="M16" s="30"/>
      <c r="N16" s="30"/>
      <c r="O16">
        <f>O12</f>
        <v>0</v>
      </c>
      <c r="P16" s="30"/>
    </row>
    <row r="17" spans="4:16">
      <c r="D17" t="str">
        <f t="shared" ref="D17:E19" si="2">D13</f>
        <v>ELE</v>
      </c>
      <c r="E17" t="str">
        <f t="shared" si="2"/>
        <v>P*OCE*,P*SOL*,P*WIN*</v>
      </c>
      <c r="F17" s="1"/>
      <c r="G17" s="1"/>
      <c r="H17" t="str">
        <f t="shared" si="0"/>
        <v>ELCC</v>
      </c>
      <c r="I17">
        <f>I16</f>
        <v>2021</v>
      </c>
      <c r="L17" s="30">
        <f>L13</f>
        <v>1</v>
      </c>
      <c r="M17" s="30"/>
      <c r="N17" s="30"/>
      <c r="P17" s="30"/>
    </row>
    <row r="18" spans="4:16">
      <c r="D18" t="str">
        <f t="shared" si="2"/>
        <v>IRE</v>
      </c>
      <c r="E18" t="str">
        <f t="shared" si="2"/>
        <v>IMPELC*</v>
      </c>
      <c r="F18" t="str">
        <f>F14</f>
        <v>ELCC</v>
      </c>
      <c r="H18" t="str">
        <f t="shared" si="0"/>
        <v>ELCC</v>
      </c>
      <c r="I18">
        <f>I17</f>
        <v>2021</v>
      </c>
      <c r="L18" s="30"/>
      <c r="M18" s="30">
        <f>M14</f>
        <v>1</v>
      </c>
      <c r="N18" s="30"/>
      <c r="P18" s="30"/>
    </row>
    <row r="19" spans="4:16">
      <c r="D19" t="str">
        <f t="shared" si="2"/>
        <v>IRE</v>
      </c>
      <c r="E19" t="str">
        <f t="shared" si="2"/>
        <v>EXPELC*</v>
      </c>
      <c r="G19" t="str">
        <f>G15</f>
        <v>ELCC</v>
      </c>
      <c r="H19" t="str">
        <f t="shared" si="0"/>
        <v>ELCC</v>
      </c>
      <c r="I19">
        <f>I18</f>
        <v>2021</v>
      </c>
      <c r="L19" s="30"/>
      <c r="M19" s="30"/>
      <c r="N19" s="30">
        <f>-1-K16</f>
        <v>-0.30000000000000004</v>
      </c>
      <c r="P19" s="30"/>
    </row>
    <row r="20" spans="4:16">
      <c r="E20" s="7"/>
      <c r="H20" t="str">
        <f t="shared" si="0"/>
        <v>ELCC</v>
      </c>
      <c r="I20">
        <v>2022</v>
      </c>
      <c r="J20" t="str">
        <f>J16</f>
        <v>UP</v>
      </c>
      <c r="K20" s="30">
        <v>-0.75</v>
      </c>
      <c r="M20" s="30"/>
      <c r="N20" s="30"/>
      <c r="O20">
        <f>O16</f>
        <v>0</v>
      </c>
      <c r="P20" s="30"/>
    </row>
    <row r="21" spans="4:16">
      <c r="D21" t="str">
        <f t="shared" ref="D21:E23" si="3">D17</f>
        <v>ELE</v>
      </c>
      <c r="E21" t="str">
        <f t="shared" si="3"/>
        <v>P*OCE*,P*SOL*,P*WIN*</v>
      </c>
      <c r="F21" s="1"/>
      <c r="G21" s="1"/>
      <c r="H21" t="str">
        <f t="shared" si="0"/>
        <v>ELCC</v>
      </c>
      <c r="I21">
        <f>I20</f>
        <v>2022</v>
      </c>
      <c r="L21" s="30">
        <f>L17</f>
        <v>1</v>
      </c>
      <c r="M21" s="30"/>
      <c r="N21" s="30"/>
      <c r="P21" s="30"/>
    </row>
    <row r="22" spans="4:16">
      <c r="D22" t="str">
        <f t="shared" si="3"/>
        <v>IRE</v>
      </c>
      <c r="E22" t="str">
        <f t="shared" si="3"/>
        <v>IMPELC*</v>
      </c>
      <c r="F22" t="str">
        <f>F18</f>
        <v>ELCC</v>
      </c>
      <c r="H22" t="str">
        <f t="shared" si="0"/>
        <v>ELCC</v>
      </c>
      <c r="I22">
        <f>I21</f>
        <v>2022</v>
      </c>
      <c r="L22" s="30"/>
      <c r="M22" s="30">
        <f>M18</f>
        <v>1</v>
      </c>
      <c r="N22" s="30"/>
      <c r="P22" s="30"/>
    </row>
    <row r="23" spans="4:16">
      <c r="D23" t="str">
        <f t="shared" si="3"/>
        <v>IRE</v>
      </c>
      <c r="E23" t="str">
        <f t="shared" si="3"/>
        <v>EXPELC*</v>
      </c>
      <c r="G23" t="str">
        <f>G19</f>
        <v>ELCC</v>
      </c>
      <c r="H23" t="str">
        <f t="shared" si="0"/>
        <v>ELCC</v>
      </c>
      <c r="I23">
        <f>I22</f>
        <v>2022</v>
      </c>
      <c r="L23" s="30"/>
      <c r="M23" s="30"/>
      <c r="N23" s="30">
        <f>-1-K20</f>
        <v>-0.25</v>
      </c>
      <c r="P23" s="30"/>
    </row>
    <row r="24" spans="4:16">
      <c r="E24" s="7"/>
      <c r="H24" t="str">
        <f t="shared" si="0"/>
        <v>ELCC</v>
      </c>
      <c r="I24">
        <v>2024</v>
      </c>
      <c r="J24" t="str">
        <f>J20</f>
        <v>UP</v>
      </c>
      <c r="K24" s="30">
        <v>-0.75</v>
      </c>
      <c r="M24" s="30"/>
      <c r="N24" s="30"/>
      <c r="O24">
        <f>O20</f>
        <v>0</v>
      </c>
      <c r="P24" s="30"/>
    </row>
    <row r="25" spans="4:16">
      <c r="D25" t="str">
        <f t="shared" ref="D25:E27" si="4">D21</f>
        <v>ELE</v>
      </c>
      <c r="E25" t="str">
        <f t="shared" si="4"/>
        <v>P*OCE*,P*SOL*,P*WIN*</v>
      </c>
      <c r="F25" s="1"/>
      <c r="G25" s="1"/>
      <c r="H25" t="str">
        <f t="shared" si="0"/>
        <v>ELCC</v>
      </c>
      <c r="I25">
        <f>I24</f>
        <v>2024</v>
      </c>
      <c r="L25" s="30">
        <f>L21</f>
        <v>1</v>
      </c>
      <c r="M25" s="30"/>
      <c r="N25" s="30"/>
      <c r="P25" s="30"/>
    </row>
    <row r="26" spans="4:16">
      <c r="D26" t="str">
        <f t="shared" si="4"/>
        <v>IRE</v>
      </c>
      <c r="E26" t="str">
        <f t="shared" si="4"/>
        <v>IMPELC*</v>
      </c>
      <c r="F26" t="str">
        <f>F22</f>
        <v>ELCC</v>
      </c>
      <c r="H26" t="str">
        <f t="shared" si="0"/>
        <v>ELCC</v>
      </c>
      <c r="I26">
        <f>I25</f>
        <v>2024</v>
      </c>
      <c r="L26" s="30"/>
      <c r="M26" s="30">
        <f>M22</f>
        <v>1</v>
      </c>
      <c r="N26" s="30"/>
      <c r="P26" s="30"/>
    </row>
    <row r="27" spans="4:16">
      <c r="D27" t="str">
        <f t="shared" si="4"/>
        <v>IRE</v>
      </c>
      <c r="E27" t="str">
        <f t="shared" si="4"/>
        <v>EXPELC*</v>
      </c>
      <c r="G27" t="str">
        <f>G23</f>
        <v>ELCC</v>
      </c>
      <c r="H27" t="str">
        <f t="shared" si="0"/>
        <v>ELCC</v>
      </c>
      <c r="I27">
        <f>I26</f>
        <v>2024</v>
      </c>
      <c r="L27" s="30"/>
      <c r="M27" s="30"/>
      <c r="N27" s="30">
        <f>-1-K24</f>
        <v>-0.25</v>
      </c>
      <c r="P27" s="30"/>
    </row>
    <row r="28" spans="4:16">
      <c r="E28" s="7"/>
      <c r="H28" t="str">
        <f t="shared" si="0"/>
        <v>ELCC</v>
      </c>
      <c r="I28">
        <v>2025</v>
      </c>
      <c r="J28" t="str">
        <f>J24</f>
        <v>UP</v>
      </c>
      <c r="K28" s="30">
        <v>-0.85</v>
      </c>
      <c r="M28" s="30"/>
      <c r="N28" s="30"/>
      <c r="O28">
        <f>O24</f>
        <v>0</v>
      </c>
      <c r="P28" s="30"/>
    </row>
    <row r="29" spans="4:16">
      <c r="D29" t="str">
        <f t="shared" ref="D29:E31" si="5">D25</f>
        <v>ELE</v>
      </c>
      <c r="E29" t="str">
        <f t="shared" si="5"/>
        <v>P*OCE*,P*SOL*,P*WIN*</v>
      </c>
      <c r="F29" s="1"/>
      <c r="G29" s="1"/>
      <c r="H29" t="str">
        <f t="shared" si="0"/>
        <v>ELCC</v>
      </c>
      <c r="I29">
        <f>I28</f>
        <v>2025</v>
      </c>
      <c r="L29" s="30">
        <f>L25</f>
        <v>1</v>
      </c>
      <c r="M29" s="30"/>
      <c r="N29" s="30"/>
      <c r="P29" s="30"/>
    </row>
    <row r="30" spans="4:16">
      <c r="D30" t="str">
        <f t="shared" si="5"/>
        <v>IRE</v>
      </c>
      <c r="E30" t="str">
        <f t="shared" si="5"/>
        <v>IMPELC*</v>
      </c>
      <c r="F30" t="str">
        <f>F26</f>
        <v>ELCC</v>
      </c>
      <c r="H30" t="str">
        <f t="shared" si="0"/>
        <v>ELCC</v>
      </c>
      <c r="I30">
        <f>I29</f>
        <v>2025</v>
      </c>
      <c r="L30" s="30"/>
      <c r="M30" s="30">
        <f>M26</f>
        <v>1</v>
      </c>
      <c r="N30" s="30"/>
      <c r="P30" s="30"/>
    </row>
    <row r="31" spans="4:16">
      <c r="D31" t="str">
        <f t="shared" si="5"/>
        <v>IRE</v>
      </c>
      <c r="E31" t="str">
        <f t="shared" si="5"/>
        <v>EXPELC*</v>
      </c>
      <c r="G31" t="str">
        <f>G27</f>
        <v>ELCC</v>
      </c>
      <c r="H31" t="str">
        <f t="shared" si="0"/>
        <v>ELCC</v>
      </c>
      <c r="I31">
        <f>I30</f>
        <v>2025</v>
      </c>
      <c r="L31" s="30"/>
      <c r="M31" s="30"/>
      <c r="N31" s="30">
        <f>-1-K28</f>
        <v>-0.15000000000000002</v>
      </c>
      <c r="P31" s="30"/>
    </row>
    <row r="32" spans="4:16">
      <c r="E32" s="7"/>
      <c r="H32" t="str">
        <f t="shared" si="0"/>
        <v>ELCC</v>
      </c>
      <c r="I32">
        <v>2029</v>
      </c>
      <c r="J32" t="str">
        <f>J28</f>
        <v>UP</v>
      </c>
      <c r="K32" s="30">
        <v>-0.85</v>
      </c>
      <c r="M32" s="30"/>
      <c r="N32" s="30"/>
      <c r="O32">
        <f>O28</f>
        <v>0</v>
      </c>
      <c r="P32" s="30"/>
    </row>
    <row r="33" spans="4:16">
      <c r="D33" t="str">
        <f t="shared" ref="D33:E35" si="6">D29</f>
        <v>ELE</v>
      </c>
      <c r="E33" t="str">
        <f t="shared" si="6"/>
        <v>P*OCE*,P*SOL*,P*WIN*</v>
      </c>
      <c r="F33" s="1"/>
      <c r="G33" s="1"/>
      <c r="H33" t="str">
        <f t="shared" si="0"/>
        <v>ELCC</v>
      </c>
      <c r="I33">
        <f>I32</f>
        <v>2029</v>
      </c>
      <c r="L33" s="30">
        <f>L29</f>
        <v>1</v>
      </c>
      <c r="M33" s="30"/>
      <c r="N33" s="30"/>
      <c r="P33" s="30"/>
    </row>
    <row r="34" spans="4:16">
      <c r="D34" t="str">
        <f t="shared" si="6"/>
        <v>IRE</v>
      </c>
      <c r="E34" t="str">
        <f t="shared" si="6"/>
        <v>IMPELC*</v>
      </c>
      <c r="F34" t="str">
        <f>F30</f>
        <v>ELCC</v>
      </c>
      <c r="H34" t="str">
        <f t="shared" si="0"/>
        <v>ELCC</v>
      </c>
      <c r="I34">
        <f>I33</f>
        <v>2029</v>
      </c>
      <c r="L34" s="30"/>
      <c r="M34" s="30">
        <f>M30</f>
        <v>1</v>
      </c>
      <c r="N34" s="30"/>
      <c r="P34" s="30"/>
    </row>
    <row r="35" spans="4:16">
      <c r="D35" t="str">
        <f t="shared" si="6"/>
        <v>IRE</v>
      </c>
      <c r="E35" t="str">
        <f t="shared" si="6"/>
        <v>EXPELC*</v>
      </c>
      <c r="G35" t="str">
        <f>G31</f>
        <v>ELCC</v>
      </c>
      <c r="H35" t="str">
        <f t="shared" si="0"/>
        <v>ELCC</v>
      </c>
      <c r="I35">
        <f>I34</f>
        <v>2029</v>
      </c>
      <c r="L35" s="30"/>
      <c r="M35" s="30"/>
      <c r="N35" s="30">
        <f>-1-K32</f>
        <v>-0.15000000000000002</v>
      </c>
      <c r="P35" s="30"/>
    </row>
    <row r="36" spans="4:16">
      <c r="E36" s="7"/>
      <c r="H36" t="str">
        <f t="shared" si="0"/>
        <v>ELCC</v>
      </c>
      <c r="I36">
        <v>2030</v>
      </c>
      <c r="J36" t="str">
        <f>J32</f>
        <v>UP</v>
      </c>
      <c r="K36" s="30">
        <v>-0.95</v>
      </c>
      <c r="M36" s="30"/>
      <c r="N36" s="30"/>
      <c r="O36">
        <f>O32</f>
        <v>0</v>
      </c>
      <c r="P36" s="30"/>
    </row>
    <row r="37" spans="4:16">
      <c r="D37" t="str">
        <f t="shared" ref="D37:E39" si="7">D33</f>
        <v>ELE</v>
      </c>
      <c r="E37" t="str">
        <f t="shared" si="7"/>
        <v>P*OCE*,P*SOL*,P*WIN*</v>
      </c>
      <c r="F37" s="1"/>
      <c r="G37" s="1"/>
      <c r="H37" t="str">
        <f t="shared" si="0"/>
        <v>ELCC</v>
      </c>
      <c r="I37">
        <f>I36</f>
        <v>2030</v>
      </c>
      <c r="L37" s="30">
        <f>L33</f>
        <v>1</v>
      </c>
      <c r="M37" s="30"/>
      <c r="N37" s="30"/>
      <c r="P37" s="30"/>
    </row>
    <row r="38" spans="4:16">
      <c r="D38" t="str">
        <f t="shared" si="7"/>
        <v>IRE</v>
      </c>
      <c r="E38" t="str">
        <f t="shared" si="7"/>
        <v>IMPELC*</v>
      </c>
      <c r="F38" t="str">
        <f>F34</f>
        <v>ELCC</v>
      </c>
      <c r="H38" t="str">
        <f t="shared" si="0"/>
        <v>ELCC</v>
      </c>
      <c r="I38">
        <f>I37</f>
        <v>2030</v>
      </c>
      <c r="L38" s="30"/>
      <c r="M38" s="30">
        <f>M34</f>
        <v>1</v>
      </c>
      <c r="N38" s="30"/>
      <c r="P38" s="30"/>
    </row>
    <row r="39" spans="4:16">
      <c r="D39" t="str">
        <f t="shared" si="7"/>
        <v>IRE</v>
      </c>
      <c r="E39" t="str">
        <f t="shared" si="7"/>
        <v>EXPELC*</v>
      </c>
      <c r="G39" t="str">
        <f>G35</f>
        <v>ELCC</v>
      </c>
      <c r="H39" t="str">
        <f t="shared" si="0"/>
        <v>ELCC</v>
      </c>
      <c r="I39">
        <f>I38</f>
        <v>2030</v>
      </c>
      <c r="L39" s="30"/>
      <c r="M39" s="30"/>
      <c r="N39" s="30">
        <f>-1-K36</f>
        <v>-5.0000000000000044E-2</v>
      </c>
      <c r="P39" s="30"/>
    </row>
    <row r="40" spans="4:16">
      <c r="E40" s="7"/>
      <c r="H40" t="str">
        <f t="shared" si="0"/>
        <v>ELCC</v>
      </c>
      <c r="I40">
        <v>2034</v>
      </c>
      <c r="J40" t="str">
        <f>J36</f>
        <v>UP</v>
      </c>
      <c r="K40" s="30">
        <v>-0.95</v>
      </c>
      <c r="M40" s="30"/>
      <c r="N40" s="30"/>
      <c r="O40">
        <f>O36</f>
        <v>0</v>
      </c>
      <c r="P40" s="30"/>
    </row>
    <row r="41" spans="4:16">
      <c r="D41" t="str">
        <f t="shared" ref="D41:E43" si="8">D37</f>
        <v>ELE</v>
      </c>
      <c r="E41" t="str">
        <f t="shared" si="8"/>
        <v>P*OCE*,P*SOL*,P*WIN*</v>
      </c>
      <c r="F41" s="1"/>
      <c r="G41" s="1"/>
      <c r="H41" t="str">
        <f t="shared" si="0"/>
        <v>ELCC</v>
      </c>
      <c r="I41">
        <f>I40</f>
        <v>2034</v>
      </c>
      <c r="L41" s="30">
        <f>L37</f>
        <v>1</v>
      </c>
      <c r="M41" s="30"/>
      <c r="N41" s="30"/>
      <c r="P41" s="30"/>
    </row>
    <row r="42" spans="4:16">
      <c r="D42" t="str">
        <f t="shared" si="8"/>
        <v>IRE</v>
      </c>
      <c r="E42" t="str">
        <f t="shared" si="8"/>
        <v>IMPELC*</v>
      </c>
      <c r="F42" t="str">
        <f>F38</f>
        <v>ELCC</v>
      </c>
      <c r="H42" t="str">
        <f t="shared" si="0"/>
        <v>ELCC</v>
      </c>
      <c r="I42">
        <f>I41</f>
        <v>2034</v>
      </c>
      <c r="L42" s="30"/>
      <c r="M42" s="30">
        <f>M38</f>
        <v>1</v>
      </c>
      <c r="N42" s="30"/>
      <c r="P42" s="30"/>
    </row>
    <row r="43" spans="4:16">
      <c r="D43" t="str">
        <f t="shared" si="8"/>
        <v>IRE</v>
      </c>
      <c r="E43" t="str">
        <f t="shared" si="8"/>
        <v>EXPELC*</v>
      </c>
      <c r="G43" t="str">
        <f>G39</f>
        <v>ELCC</v>
      </c>
      <c r="H43" t="str">
        <f t="shared" si="0"/>
        <v>ELCC</v>
      </c>
      <c r="I43">
        <f>I42</f>
        <v>2034</v>
      </c>
      <c r="L43" s="30"/>
      <c r="M43" s="30"/>
      <c r="N43" s="30">
        <f>-1-K40</f>
        <v>-5.0000000000000044E-2</v>
      </c>
      <c r="P43" s="30"/>
    </row>
    <row r="44" spans="4:16">
      <c r="E44" s="7"/>
      <c r="H44" t="str">
        <f t="shared" si="0"/>
        <v>ELCC</v>
      </c>
      <c r="I44">
        <v>2035</v>
      </c>
      <c r="J44" t="str">
        <f>J40</f>
        <v>UP</v>
      </c>
      <c r="K44" s="30">
        <v>-1</v>
      </c>
      <c r="M44" s="30"/>
      <c r="N44" s="30"/>
      <c r="O44">
        <f>O40</f>
        <v>0</v>
      </c>
      <c r="P44" s="30"/>
    </row>
    <row r="45" spans="4:16">
      <c r="D45" t="str">
        <f t="shared" ref="D45:E47" si="9">D41</f>
        <v>ELE</v>
      </c>
      <c r="E45" t="str">
        <f t="shared" si="9"/>
        <v>P*OCE*,P*SOL*,P*WIN*</v>
      </c>
      <c r="F45" s="1"/>
      <c r="G45" s="1"/>
      <c r="H45" t="str">
        <f t="shared" ref="H45:H47" si="10">H41</f>
        <v>ELCC</v>
      </c>
      <c r="I45">
        <f>I44</f>
        <v>2035</v>
      </c>
      <c r="L45" s="30">
        <f>L41</f>
        <v>1</v>
      </c>
      <c r="M45" s="30"/>
      <c r="N45" s="30"/>
      <c r="P45" s="30"/>
    </row>
    <row r="46" spans="4:16">
      <c r="D46" t="str">
        <f t="shared" si="9"/>
        <v>IRE</v>
      </c>
      <c r="E46" t="str">
        <f t="shared" si="9"/>
        <v>IMPELC*</v>
      </c>
      <c r="F46" t="str">
        <f>F42</f>
        <v>ELCC</v>
      </c>
      <c r="H46" t="str">
        <f t="shared" si="10"/>
        <v>ELCC</v>
      </c>
      <c r="I46">
        <f>I45</f>
        <v>2035</v>
      </c>
      <c r="L46" s="30"/>
      <c r="M46" s="30">
        <f>M42</f>
        <v>1</v>
      </c>
      <c r="N46" s="30"/>
      <c r="P46" s="30"/>
    </row>
    <row r="47" spans="4:16">
      <c r="D47" t="str">
        <f t="shared" si="9"/>
        <v>IRE</v>
      </c>
      <c r="E47" t="str">
        <f t="shared" si="9"/>
        <v>EXPELC*</v>
      </c>
      <c r="G47" t="str">
        <f>G43</f>
        <v>ELCC</v>
      </c>
      <c r="H47" t="str">
        <f t="shared" si="10"/>
        <v>ELCC</v>
      </c>
      <c r="I47">
        <f>I46</f>
        <v>2035</v>
      </c>
      <c r="L47" s="30"/>
      <c r="M47" s="30"/>
      <c r="N47" s="30">
        <f>-1-K44</f>
        <v>0</v>
      </c>
      <c r="P47" s="30"/>
    </row>
    <row r="48" spans="4:16">
      <c r="I48">
        <v>0</v>
      </c>
      <c r="J48" t="str">
        <f>J44</f>
        <v>UP</v>
      </c>
      <c r="O48">
        <v>5</v>
      </c>
      <c r="P48" s="3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2022-07-05T02:37:57Z</dcterms:created>
  <dcterms:modified xsi:type="dcterms:W3CDTF">2022-08-31T22:06:04Z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936382472515106</vt:r8>
  </property>
</Properties>
</file>