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4BE28FC-0844-4206-897C-C1523EB8D675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J19" i="1"/>
  <c r="J18" i="1"/>
  <c r="J17" i="1"/>
  <c r="K28" i="1"/>
  <c r="K21" i="1" l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6" i="1"/>
  <c r="M27" i="1"/>
  <c r="M28" i="1"/>
  <c r="M29" i="1"/>
  <c r="M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  <c r="G36" i="1"/>
  <c r="G35" i="1"/>
  <c r="G34" i="1"/>
  <c r="E54" i="6" l="1"/>
  <c r="E55" i="6"/>
  <c r="E48" i="6"/>
  <c r="E49" i="6"/>
  <c r="E42" i="6"/>
  <c r="E43" i="6"/>
  <c r="E36" i="6"/>
  <c r="E37" i="6"/>
  <c r="E30" i="6"/>
  <c r="E31" i="6"/>
  <c r="E24" i="6"/>
  <c r="E25" i="6"/>
  <c r="E18" i="6"/>
  <c r="E19" i="6"/>
  <c r="E12" i="6"/>
  <c r="E13" i="6"/>
  <c r="E6" i="6"/>
  <c r="E7" i="6"/>
  <c r="E46" i="6"/>
  <c r="E47" i="6"/>
  <c r="E50" i="6"/>
  <c r="E51" i="6"/>
  <c r="E34" i="6"/>
  <c r="E35" i="6"/>
  <c r="E38" i="6"/>
  <c r="E39" i="6"/>
  <c r="E28" i="6"/>
  <c r="E29" i="6"/>
  <c r="E32" i="6"/>
  <c r="E33" i="6"/>
  <c r="I5" i="8"/>
  <c r="E52" i="6" l="1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E21" i="6" l="1"/>
  <c r="E15" i="6"/>
  <c r="E9" i="6"/>
  <c r="M22" i="1" l="1"/>
  <c r="M24" i="1"/>
  <c r="M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R6" i="7"/>
  <c r="Z6" i="7"/>
  <c r="C7" i="7"/>
  <c r="D7" i="7"/>
  <c r="J7" i="7"/>
  <c r="R7" i="7"/>
  <c r="Z7" i="7"/>
  <c r="K5" i="5"/>
  <c r="P5" i="5"/>
  <c r="Q6" i="7" l="1"/>
  <c r="G25" i="6"/>
  <c r="G6" i="6"/>
  <c r="G18" i="6"/>
  <c r="G37" i="6"/>
  <c r="G43" i="6"/>
  <c r="T7" i="7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O19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O48" i="6" l="1"/>
  <c r="O24" i="6"/>
  <c r="G24" i="6"/>
  <c r="O49" i="6"/>
  <c r="I48" i="6"/>
  <c r="K37" i="6"/>
  <c r="K12" i="6"/>
  <c r="M13" i="6"/>
  <c r="G19" i="6"/>
  <c r="G42" i="6"/>
  <c r="O54" i="6"/>
  <c r="O6" i="6"/>
  <c r="I49" i="6"/>
  <c r="I30" i="6"/>
  <c r="I7" i="6"/>
  <c r="K49" i="6"/>
  <c r="K24" i="6"/>
  <c r="M37" i="6"/>
  <c r="M30" i="6"/>
  <c r="G30" i="6"/>
  <c r="G12" i="6"/>
  <c r="O30" i="6"/>
  <c r="I42" i="6"/>
  <c r="K54" i="6"/>
  <c r="M18" i="6"/>
  <c r="G13" i="6"/>
  <c r="G31" i="6"/>
  <c r="O25" i="6"/>
  <c r="O36" i="6"/>
  <c r="I25" i="6"/>
  <c r="I24" i="6"/>
  <c r="I36" i="6"/>
  <c r="K13" i="6"/>
  <c r="K31" i="6"/>
  <c r="M19" i="6"/>
  <c r="M31" i="6"/>
  <c r="O13" i="6"/>
  <c r="O55" i="6"/>
  <c r="I19" i="6"/>
  <c r="I37" i="6"/>
  <c r="K36" i="6"/>
  <c r="K42" i="6"/>
  <c r="M6" i="6"/>
  <c r="M48" i="6"/>
  <c r="M12" i="6"/>
  <c r="G54" i="6"/>
  <c r="O18" i="6"/>
  <c r="I13" i="6"/>
  <c r="K30" i="6"/>
  <c r="K7" i="6"/>
  <c r="M25" i="6"/>
  <c r="M42" i="6"/>
  <c r="M49" i="6"/>
  <c r="G49" i="6"/>
  <c r="G36" i="6"/>
  <c r="O42" i="6"/>
  <c r="I12" i="6"/>
  <c r="G55" i="6"/>
  <c r="G7" i="6"/>
  <c r="O43" i="6"/>
  <c r="O7" i="6"/>
  <c r="O31" i="6"/>
  <c r="I54" i="6"/>
  <c r="I31" i="6"/>
  <c r="K18" i="6"/>
  <c r="K25" i="6"/>
  <c r="M55" i="6"/>
  <c r="M7" i="6"/>
  <c r="O12" i="6"/>
  <c r="I18" i="6"/>
  <c r="I6" i="6"/>
  <c r="K43" i="6"/>
  <c r="K19" i="6"/>
  <c r="M54" i="6"/>
  <c r="M24" i="6"/>
  <c r="G48" i="6"/>
  <c r="O37" i="6"/>
  <c r="I43" i="6"/>
  <c r="I55" i="6"/>
  <c r="K6" i="6"/>
  <c r="K48" i="6"/>
  <c r="K55" i="6"/>
  <c r="M43" i="6"/>
  <c r="M36" i="6"/>
  <c r="N13" i="6"/>
  <c r="N24" i="6"/>
  <c r="N43" i="6"/>
  <c r="N54" i="6"/>
  <c r="N37" i="6"/>
  <c r="N7" i="6"/>
  <c r="N49" i="6"/>
  <c r="N19" i="6"/>
  <c r="N18" i="6"/>
  <c r="N36" i="6"/>
  <c r="N42" i="6"/>
  <c r="N12" i="6"/>
  <c r="N55" i="6"/>
  <c r="N31" i="6"/>
  <c r="N6" i="6"/>
  <c r="N25" i="6"/>
  <c r="N48" i="6"/>
  <c r="N30" i="6"/>
  <c r="H19" i="6"/>
  <c r="H30" i="6"/>
  <c r="H49" i="6"/>
  <c r="H13" i="6"/>
  <c r="H12" i="6"/>
  <c r="H43" i="6"/>
  <c r="H48" i="6"/>
  <c r="H36" i="6"/>
  <c r="H18" i="6"/>
  <c r="H6" i="6"/>
  <c r="H7" i="6"/>
  <c r="H54" i="6"/>
  <c r="H25" i="6"/>
  <c r="H31" i="6"/>
  <c r="H37" i="6"/>
  <c r="H55" i="6"/>
  <c r="H24" i="6"/>
  <c r="H42" i="6"/>
  <c r="J55" i="6"/>
  <c r="J30" i="6"/>
  <c r="J49" i="6"/>
  <c r="J13" i="6"/>
  <c r="J24" i="6"/>
  <c r="J43" i="6"/>
  <c r="J54" i="6"/>
  <c r="J7" i="6"/>
  <c r="J36" i="6"/>
  <c r="J48" i="6"/>
  <c r="J37" i="6"/>
  <c r="J19" i="6"/>
  <c r="J25" i="6"/>
  <c r="J12" i="6"/>
  <c r="J42" i="6"/>
  <c r="J6" i="6"/>
  <c r="J18" i="6"/>
  <c r="J31" i="6"/>
  <c r="L54" i="6"/>
  <c r="L49" i="6"/>
  <c r="L30" i="6"/>
  <c r="L13" i="6"/>
  <c r="L24" i="6"/>
  <c r="L43" i="6"/>
  <c r="L37" i="6"/>
  <c r="L31" i="6"/>
  <c r="L25" i="6"/>
  <c r="L6" i="6"/>
  <c r="L7" i="6"/>
  <c r="L55" i="6"/>
  <c r="L18" i="6"/>
  <c r="L42" i="6"/>
  <c r="L12" i="6"/>
  <c r="L36" i="6"/>
  <c r="L48" i="6"/>
  <c r="L19" i="6"/>
  <c r="M50" i="6"/>
  <c r="I53" i="6"/>
  <c r="M20" i="6"/>
  <c r="K16" i="6"/>
  <c r="K20" i="6"/>
  <c r="M51" i="6"/>
  <c r="M16" i="6"/>
  <c r="M26" i="6"/>
  <c r="I23" i="6"/>
  <c r="M14" i="6"/>
  <c r="M5" i="6"/>
  <c r="K45" i="6"/>
  <c r="I52" i="6"/>
  <c r="I46" i="6"/>
  <c r="M33" i="6"/>
  <c r="M44" i="6"/>
  <c r="M34" i="6"/>
  <c r="K14" i="6"/>
  <c r="I28" i="6"/>
  <c r="I20" i="6"/>
  <c r="M27" i="6"/>
  <c r="M41" i="6"/>
  <c r="K5" i="6"/>
  <c r="I14" i="6"/>
  <c r="I26" i="6"/>
  <c r="M56" i="6"/>
  <c r="K23" i="6"/>
  <c r="I45" i="6"/>
  <c r="I57" i="6"/>
  <c r="I17" i="6"/>
  <c r="I56" i="6"/>
  <c r="M40" i="6"/>
  <c r="M10" i="6"/>
  <c r="K8" i="6"/>
  <c r="K53" i="6"/>
  <c r="I34" i="6"/>
  <c r="I27" i="6"/>
  <c r="M53" i="6"/>
  <c r="M45" i="6"/>
  <c r="M57" i="6"/>
  <c r="K52" i="6"/>
  <c r="I10" i="6"/>
  <c r="O15" i="6"/>
  <c r="M22" i="6"/>
  <c r="O51" i="6"/>
  <c r="M52" i="6"/>
  <c r="M23" i="6"/>
  <c r="O29" i="6"/>
  <c r="O46" i="6"/>
  <c r="O44" i="6"/>
  <c r="G29" i="6"/>
  <c r="G23" i="6"/>
  <c r="G28" i="6"/>
  <c r="O27" i="6"/>
  <c r="G52" i="6"/>
  <c r="K15" i="6"/>
  <c r="O11" i="6"/>
  <c r="G17" i="6"/>
  <c r="K9" i="6"/>
  <c r="O28" i="6"/>
  <c r="G5" i="6"/>
  <c r="K47" i="6"/>
  <c r="O34" i="6"/>
  <c r="M46" i="6"/>
  <c r="G35" i="6"/>
  <c r="M11" i="6"/>
  <c r="G32" i="6"/>
  <c r="G50" i="6"/>
  <c r="G11" i="6"/>
  <c r="K39" i="6"/>
  <c r="K38" i="6"/>
  <c r="K57" i="6"/>
  <c r="I39" i="6"/>
  <c r="G53" i="6"/>
  <c r="I5" i="6"/>
  <c r="O39" i="6"/>
  <c r="G51" i="6"/>
  <c r="G38" i="6"/>
  <c r="O40" i="6"/>
  <c r="G20" i="6"/>
  <c r="K50" i="6"/>
  <c r="I15" i="6"/>
  <c r="O8" i="6"/>
  <c r="G27" i="6"/>
  <c r="G26" i="6"/>
  <c r="I44" i="6"/>
  <c r="G9" i="6"/>
  <c r="G21" i="6"/>
  <c r="O22" i="6"/>
  <c r="G39" i="6"/>
  <c r="G8" i="6"/>
  <c r="O53" i="6"/>
  <c r="G46" i="6"/>
  <c r="I21" i="6"/>
  <c r="K33" i="6"/>
  <c r="O32" i="6"/>
  <c r="G47" i="6"/>
  <c r="K35" i="6"/>
  <c r="K32" i="6"/>
  <c r="O57" i="6"/>
  <c r="K22" i="6"/>
  <c r="G40" i="6"/>
  <c r="G15" i="6"/>
  <c r="O41" i="6"/>
  <c r="G56" i="6"/>
  <c r="G22" i="6"/>
  <c r="I38" i="6"/>
  <c r="K28" i="6"/>
  <c r="I29" i="6"/>
  <c r="I51" i="6"/>
  <c r="O9" i="6"/>
  <c r="M28" i="6"/>
  <c r="O35" i="6"/>
  <c r="M8" i="6"/>
  <c r="O50" i="6"/>
  <c r="O5" i="6"/>
  <c r="G44" i="6"/>
  <c r="O20" i="6"/>
  <c r="O52" i="6"/>
  <c r="G41" i="6"/>
  <c r="K51" i="6"/>
  <c r="G16" i="6"/>
  <c r="K29" i="6"/>
  <c r="O10" i="6"/>
  <c r="M39" i="6"/>
  <c r="I8" i="6"/>
  <c r="I22" i="6"/>
  <c r="K40" i="6"/>
  <c r="I16" i="6"/>
  <c r="O21" i="6"/>
  <c r="O38" i="6"/>
  <c r="O26" i="6"/>
  <c r="O23" i="6"/>
  <c r="O16" i="6"/>
  <c r="K21" i="6"/>
  <c r="O17" i="6"/>
  <c r="I9" i="6"/>
  <c r="I50" i="6"/>
  <c r="G10" i="6"/>
  <c r="I33" i="6"/>
  <c r="G57" i="6"/>
  <c r="K11" i="6"/>
  <c r="G45" i="6"/>
  <c r="I32" i="6"/>
  <c r="G34" i="6"/>
  <c r="K46" i="6"/>
  <c r="K56" i="6"/>
  <c r="M32" i="6"/>
  <c r="K17" i="6"/>
  <c r="K27" i="6"/>
  <c r="M38" i="6"/>
  <c r="K34" i="6"/>
  <c r="I11" i="6"/>
  <c r="O33" i="6"/>
  <c r="O47" i="6"/>
  <c r="M17" i="6"/>
  <c r="G33" i="6"/>
  <c r="O56" i="6"/>
  <c r="O14" i="6"/>
  <c r="O45" i="6"/>
  <c r="I35" i="6"/>
  <c r="G14" i="6"/>
  <c r="K44" i="6"/>
  <c r="I47" i="6"/>
  <c r="M21" i="6"/>
  <c r="M15" i="6"/>
  <c r="M9" i="6"/>
  <c r="K26" i="6"/>
  <c r="K41" i="6"/>
  <c r="M29" i="6"/>
  <c r="I41" i="6"/>
  <c r="M47" i="6"/>
  <c r="M35" i="6"/>
  <c r="K10" i="6"/>
  <c r="I40" i="6"/>
  <c r="L53" i="6"/>
  <c r="L17" i="6"/>
  <c r="L46" i="6"/>
  <c r="L11" i="6"/>
  <c r="L52" i="6"/>
  <c r="L16" i="6"/>
  <c r="L8" i="6"/>
  <c r="L57" i="6"/>
  <c r="L14" i="6"/>
  <c r="L44" i="6"/>
  <c r="L23" i="6"/>
  <c r="L20" i="6"/>
  <c r="L5" i="6"/>
  <c r="L34" i="6"/>
  <c r="L26" i="6"/>
  <c r="L27" i="6"/>
  <c r="L22" i="6"/>
  <c r="L45" i="6"/>
  <c r="L10" i="6"/>
  <c r="L28" i="6"/>
  <c r="L40" i="6"/>
  <c r="L41" i="6"/>
  <c r="L56" i="6"/>
  <c r="L38" i="6"/>
  <c r="L39" i="6"/>
  <c r="L35" i="6"/>
  <c r="L29" i="6"/>
  <c r="L47" i="6"/>
  <c r="L32" i="6"/>
  <c r="L33" i="6"/>
  <c r="L50" i="6"/>
  <c r="L51" i="6"/>
  <c r="L9" i="6"/>
  <c r="L21" i="6"/>
  <c r="L15" i="6"/>
  <c r="N10" i="6"/>
  <c r="N57" i="6"/>
  <c r="N46" i="6"/>
  <c r="N52" i="6"/>
  <c r="N17" i="6"/>
  <c r="N23" i="6"/>
  <c r="N45" i="6"/>
  <c r="N41" i="6"/>
  <c r="N56" i="6"/>
  <c r="N34" i="6"/>
  <c r="N5" i="6"/>
  <c r="N11" i="6"/>
  <c r="N53" i="6"/>
  <c r="N27" i="6"/>
  <c r="N14" i="6"/>
  <c r="N28" i="6"/>
  <c r="N8" i="6"/>
  <c r="N16" i="6"/>
  <c r="N22" i="6"/>
  <c r="N26" i="6"/>
  <c r="N40" i="6"/>
  <c r="N20" i="6"/>
  <c r="N44" i="6"/>
  <c r="N33" i="6"/>
  <c r="N29" i="6"/>
  <c r="N32" i="6"/>
  <c r="N47" i="6"/>
  <c r="N35" i="6"/>
  <c r="N39" i="6"/>
  <c r="N50" i="6"/>
  <c r="N51" i="6"/>
  <c r="N38" i="6"/>
  <c r="N9" i="6"/>
  <c r="N21" i="6"/>
  <c r="N15" i="6"/>
  <c r="H56" i="6"/>
  <c r="H57" i="6"/>
  <c r="H40" i="6"/>
  <c r="H45" i="6"/>
  <c r="H28" i="6"/>
  <c r="H14" i="6"/>
  <c r="H10" i="6"/>
  <c r="H46" i="6"/>
  <c r="H53" i="6"/>
  <c r="H17" i="6"/>
  <c r="H27" i="6"/>
  <c r="H26" i="6"/>
  <c r="H8" i="6"/>
  <c r="H11" i="6"/>
  <c r="H44" i="6"/>
  <c r="H34" i="6"/>
  <c r="H41" i="6"/>
  <c r="H23" i="6"/>
  <c r="H52" i="6"/>
  <c r="H16" i="6"/>
  <c r="H5" i="6"/>
  <c r="H22" i="6"/>
  <c r="H20" i="6"/>
  <c r="H47" i="6"/>
  <c r="H32" i="6"/>
  <c r="H39" i="6"/>
  <c r="H29" i="6"/>
  <c r="H33" i="6"/>
  <c r="H38" i="6"/>
  <c r="H50" i="6"/>
  <c r="H51" i="6"/>
  <c r="H35" i="6"/>
  <c r="H21" i="6"/>
  <c r="H9" i="6"/>
  <c r="H15" i="6"/>
  <c r="J56" i="6"/>
  <c r="J20" i="6"/>
  <c r="J53" i="6"/>
  <c r="J14" i="6"/>
  <c r="J34" i="6"/>
  <c r="J11" i="6"/>
  <c r="J22" i="6"/>
  <c r="J8" i="6"/>
  <c r="J52" i="6"/>
  <c r="J44" i="6"/>
  <c r="J23" i="6"/>
  <c r="J10" i="6"/>
  <c r="J27" i="6"/>
  <c r="J40" i="6"/>
  <c r="J41" i="6"/>
  <c r="J28" i="6"/>
  <c r="J46" i="6"/>
  <c r="J16" i="6"/>
  <c r="J57" i="6"/>
  <c r="J5" i="6"/>
  <c r="J45" i="6"/>
  <c r="J26" i="6"/>
  <c r="J17" i="6"/>
  <c r="J39" i="6"/>
  <c r="J50" i="6"/>
  <c r="J47" i="6"/>
  <c r="J32" i="6"/>
  <c r="J38" i="6"/>
  <c r="J29" i="6"/>
  <c r="J51" i="6"/>
  <c r="J33" i="6"/>
  <c r="J35" i="6"/>
  <c r="J15" i="6"/>
  <c r="J21" i="6"/>
  <c r="J9" i="6"/>
  <c r="J4" i="6"/>
  <c r="I4" i="6"/>
  <c r="M4" i="6"/>
  <c r="L4" i="6"/>
  <c r="N4" i="6"/>
  <c r="K4" i="6"/>
  <c r="O4" i="6"/>
  <c r="H4" i="6"/>
  <c r="G4" i="6"/>
  <c r="P3" i="6"/>
  <c r="U5" i="5"/>
  <c r="T52" i="6" s="1"/>
  <c r="AF3" i="6"/>
  <c r="AK5" i="5"/>
  <c r="Y54" i="6" l="1"/>
  <c r="U42" i="6"/>
  <c r="Z36" i="6"/>
  <c r="Z12" i="6"/>
  <c r="AD24" i="6"/>
  <c r="AD43" i="6"/>
  <c r="AD7" i="6"/>
  <c r="X31" i="6"/>
  <c r="X6" i="6"/>
  <c r="V36" i="6"/>
  <c r="V54" i="6"/>
  <c r="R12" i="6"/>
  <c r="R18" i="6"/>
  <c r="AB43" i="6"/>
  <c r="AB54" i="6"/>
  <c r="AB7" i="6"/>
  <c r="U54" i="6"/>
  <c r="W18" i="6"/>
  <c r="T6" i="6"/>
  <c r="Q12" i="6"/>
  <c r="S48" i="6"/>
  <c r="AC43" i="6"/>
  <c r="Y36" i="6"/>
  <c r="AA36" i="6"/>
  <c r="W36" i="6"/>
  <c r="Q43" i="6"/>
  <c r="S19" i="6"/>
  <c r="Y13" i="6"/>
  <c r="AA49" i="6"/>
  <c r="W25" i="6"/>
  <c r="T12" i="6"/>
  <c r="S13" i="6"/>
  <c r="Q25" i="6"/>
  <c r="AA12" i="6"/>
  <c r="W43" i="6"/>
  <c r="AD30" i="6"/>
  <c r="V7" i="6"/>
  <c r="AB42" i="6"/>
  <c r="AA24" i="6"/>
  <c r="T25" i="6"/>
  <c r="T13" i="6"/>
  <c r="Z30" i="6"/>
  <c r="Z43" i="6"/>
  <c r="AD13" i="6"/>
  <c r="AD37" i="6"/>
  <c r="X36" i="6"/>
  <c r="X37" i="6"/>
  <c r="V42" i="6"/>
  <c r="V37" i="6"/>
  <c r="V43" i="6"/>
  <c r="R30" i="6"/>
  <c r="R31" i="6"/>
  <c r="AB25" i="6"/>
  <c r="AB49" i="6"/>
  <c r="AC42" i="6"/>
  <c r="Y7" i="6"/>
  <c r="U18" i="6"/>
  <c r="T54" i="6"/>
  <c r="S37" i="6"/>
  <c r="Y48" i="6"/>
  <c r="AA42" i="6"/>
  <c r="S7" i="6"/>
  <c r="Q42" i="6"/>
  <c r="AA18" i="6"/>
  <c r="T55" i="6"/>
  <c r="AE12" i="6"/>
  <c r="U30" i="6"/>
  <c r="T24" i="6"/>
  <c r="Q13" i="6"/>
  <c r="S36" i="6"/>
  <c r="Y55" i="6"/>
  <c r="Z55" i="6"/>
  <c r="X49" i="6"/>
  <c r="V30" i="6"/>
  <c r="R48" i="6"/>
  <c r="U13" i="6"/>
  <c r="Y6" i="6"/>
  <c r="AA43" i="6"/>
  <c r="Q54" i="6"/>
  <c r="Q55" i="6"/>
  <c r="AE54" i="6"/>
  <c r="Z25" i="6"/>
  <c r="Z48" i="6"/>
  <c r="AD19" i="6"/>
  <c r="AD36" i="6"/>
  <c r="X55" i="6"/>
  <c r="X18" i="6"/>
  <c r="V13" i="6"/>
  <c r="V49" i="6"/>
  <c r="V24" i="6"/>
  <c r="R7" i="6"/>
  <c r="R54" i="6"/>
  <c r="AB31" i="6"/>
  <c r="AB13" i="6"/>
  <c r="Y37" i="6"/>
  <c r="AA19" i="6"/>
  <c r="AE19" i="6"/>
  <c r="Q31" i="6"/>
  <c r="AA54" i="6"/>
  <c r="U7" i="6"/>
  <c r="AC19" i="6"/>
  <c r="Y25" i="6"/>
  <c r="AE25" i="6"/>
  <c r="Q18" i="6"/>
  <c r="S18" i="6"/>
  <c r="AE43" i="6"/>
  <c r="AC25" i="6"/>
  <c r="U6" i="6"/>
  <c r="W24" i="6"/>
  <c r="T18" i="6"/>
  <c r="S49" i="6"/>
  <c r="Q48" i="6"/>
  <c r="AB55" i="6"/>
  <c r="AC48" i="6"/>
  <c r="W37" i="6"/>
  <c r="Z24" i="6"/>
  <c r="Z37" i="6"/>
  <c r="AD25" i="6"/>
  <c r="AD55" i="6"/>
  <c r="X19" i="6"/>
  <c r="X7" i="6"/>
  <c r="V19" i="6"/>
  <c r="V55" i="6"/>
  <c r="R49" i="6"/>
  <c r="R37" i="6"/>
  <c r="AB19" i="6"/>
  <c r="AB12" i="6"/>
  <c r="Q37" i="6"/>
  <c r="AA55" i="6"/>
  <c r="AC36" i="6"/>
  <c r="U49" i="6"/>
  <c r="AE49" i="6"/>
  <c r="T37" i="6"/>
  <c r="Q49" i="6"/>
  <c r="S43" i="6"/>
  <c r="AA37" i="6"/>
  <c r="AC6" i="6"/>
  <c r="Q19" i="6"/>
  <c r="W12" i="6"/>
  <c r="T49" i="6"/>
  <c r="Q36" i="6"/>
  <c r="S55" i="6"/>
  <c r="AC49" i="6"/>
  <c r="U12" i="6"/>
  <c r="AE42" i="6"/>
  <c r="AA13" i="6"/>
  <c r="T30" i="6"/>
  <c r="AE55" i="6"/>
  <c r="W49" i="6"/>
  <c r="W48" i="6"/>
  <c r="Y18" i="6"/>
  <c r="Z42" i="6"/>
  <c r="Z18" i="6"/>
  <c r="AD54" i="6"/>
  <c r="AD31" i="6"/>
  <c r="X12" i="6"/>
  <c r="X48" i="6"/>
  <c r="V25" i="6"/>
  <c r="V12" i="6"/>
  <c r="R36" i="6"/>
  <c r="R19" i="6"/>
  <c r="AB24" i="6"/>
  <c r="AB18" i="6"/>
  <c r="T7" i="6"/>
  <c r="Q7" i="6"/>
  <c r="S42" i="6"/>
  <c r="AC12" i="6"/>
  <c r="Y31" i="6"/>
  <c r="U43" i="6"/>
  <c r="W55" i="6"/>
  <c r="T48" i="6"/>
  <c r="S54" i="6"/>
  <c r="S12" i="6"/>
  <c r="Q30" i="6"/>
  <c r="T42" i="6"/>
  <c r="S31" i="6"/>
  <c r="AC13" i="6"/>
  <c r="Y19" i="6"/>
  <c r="U31" i="6"/>
  <c r="W54" i="6"/>
  <c r="T36" i="6"/>
  <c r="S24" i="6"/>
  <c r="W30" i="6"/>
  <c r="AE31" i="6"/>
  <c r="AC7" i="6"/>
  <c r="U19" i="6"/>
  <c r="Z49" i="6"/>
  <c r="AD49" i="6"/>
  <c r="AD18" i="6"/>
  <c r="R6" i="6"/>
  <c r="AB6" i="6"/>
  <c r="Q24" i="6"/>
  <c r="W13" i="6"/>
  <c r="AC18" i="6"/>
  <c r="S25" i="6"/>
  <c r="AA48" i="6"/>
  <c r="Z19" i="6"/>
  <c r="Z6" i="6"/>
  <c r="Z31" i="6"/>
  <c r="AD6" i="6"/>
  <c r="AD12" i="6"/>
  <c r="X25" i="6"/>
  <c r="X13" i="6"/>
  <c r="X54" i="6"/>
  <c r="V6" i="6"/>
  <c r="V48" i="6"/>
  <c r="R55" i="6"/>
  <c r="R25" i="6"/>
  <c r="R24" i="6"/>
  <c r="AB36" i="6"/>
  <c r="AB48" i="6"/>
  <c r="T31" i="6"/>
  <c r="S6" i="6"/>
  <c r="AC31" i="6"/>
  <c r="Y43" i="6"/>
  <c r="AA25" i="6"/>
  <c r="AE30" i="6"/>
  <c r="AE36" i="6"/>
  <c r="AE7" i="6"/>
  <c r="Y42" i="6"/>
  <c r="AA30" i="6"/>
  <c r="W42" i="6"/>
  <c r="AE13" i="6"/>
  <c r="AC37" i="6"/>
  <c r="U48" i="6"/>
  <c r="AE37" i="6"/>
  <c r="AA7" i="6"/>
  <c r="X24" i="6"/>
  <c r="AE6" i="6"/>
  <c r="U24" i="6"/>
  <c r="Y24" i="6"/>
  <c r="W31" i="6"/>
  <c r="Z13" i="6"/>
  <c r="Z7" i="6"/>
  <c r="Z54" i="6"/>
  <c r="AD42" i="6"/>
  <c r="AD48" i="6"/>
  <c r="X30" i="6"/>
  <c r="X42" i="6"/>
  <c r="X43" i="6"/>
  <c r="V31" i="6"/>
  <c r="V18" i="6"/>
  <c r="R42" i="6"/>
  <c r="R43" i="6"/>
  <c r="R13" i="6"/>
  <c r="AB30" i="6"/>
  <c r="AB37" i="6"/>
  <c r="AE24" i="6"/>
  <c r="Y12" i="6"/>
  <c r="AA31" i="6"/>
  <c r="AC55" i="6"/>
  <c r="U36" i="6"/>
  <c r="AE48" i="6"/>
  <c r="T19" i="6"/>
  <c r="W19" i="6"/>
  <c r="U55" i="6"/>
  <c r="AC54" i="6"/>
  <c r="U37" i="6"/>
  <c r="AE18" i="6"/>
  <c r="Q6" i="6"/>
  <c r="AA6" i="6"/>
  <c r="Y49" i="6"/>
  <c r="W6" i="6"/>
  <c r="AC24" i="6"/>
  <c r="Y30" i="6"/>
  <c r="U25" i="6"/>
  <c r="W7" i="6"/>
  <c r="T43" i="6"/>
  <c r="S30" i="6"/>
  <c r="AC30" i="6"/>
  <c r="AF7" i="6"/>
  <c r="AF18" i="6"/>
  <c r="AF37" i="6"/>
  <c r="AF31" i="6"/>
  <c r="AF30" i="6"/>
  <c r="AF42" i="6"/>
  <c r="AF13" i="6"/>
  <c r="AF12" i="6"/>
  <c r="AF25" i="6"/>
  <c r="AF19" i="6"/>
  <c r="AF43" i="6"/>
  <c r="AF6" i="6"/>
  <c r="AF55" i="6"/>
  <c r="AF49" i="6"/>
  <c r="AF48" i="6"/>
  <c r="AF24" i="6"/>
  <c r="AF54" i="6"/>
  <c r="AF36" i="6"/>
  <c r="P13" i="6"/>
  <c r="P36" i="6"/>
  <c r="P43" i="6"/>
  <c r="P54" i="6"/>
  <c r="P48" i="6"/>
  <c r="P7" i="6"/>
  <c r="P18" i="6"/>
  <c r="P31" i="6"/>
  <c r="P37" i="6"/>
  <c r="P6" i="6"/>
  <c r="P24" i="6"/>
  <c r="P12" i="6"/>
  <c r="P19" i="6"/>
  <c r="P55" i="6"/>
  <c r="P49" i="6"/>
  <c r="P30" i="6"/>
  <c r="P42" i="6"/>
  <c r="P25" i="6"/>
  <c r="R23" i="6"/>
  <c r="U52" i="6"/>
  <c r="R17" i="6"/>
  <c r="W40" i="6"/>
  <c r="Z35" i="6"/>
  <c r="U51" i="6"/>
  <c r="AA28" i="6"/>
  <c r="Z17" i="6"/>
  <c r="Q40" i="6"/>
  <c r="AA15" i="6"/>
  <c r="X56" i="6"/>
  <c r="AA34" i="6"/>
  <c r="AD15" i="6"/>
  <c r="AA9" i="6"/>
  <c r="Z11" i="6"/>
  <c r="AC45" i="6"/>
  <c r="Z44" i="6"/>
  <c r="S16" i="6"/>
  <c r="AD39" i="6"/>
  <c r="U17" i="6"/>
  <c r="Z41" i="6"/>
  <c r="V56" i="6"/>
  <c r="AD44" i="6"/>
  <c r="AB29" i="6"/>
  <c r="Z53" i="6"/>
  <c r="Q53" i="6"/>
  <c r="Q35" i="6"/>
  <c r="W9" i="6"/>
  <c r="AE38" i="6"/>
  <c r="V45" i="6"/>
  <c r="AD27" i="6"/>
  <c r="AB33" i="6"/>
  <c r="Z14" i="6"/>
  <c r="Y15" i="6"/>
  <c r="AC22" i="6"/>
  <c r="Y56" i="6"/>
  <c r="U40" i="6"/>
  <c r="AA46" i="6"/>
  <c r="V46" i="6"/>
  <c r="AD28" i="6"/>
  <c r="AB40" i="6"/>
  <c r="S44" i="6"/>
  <c r="S32" i="6"/>
  <c r="U57" i="6"/>
  <c r="W39" i="6"/>
  <c r="AA10" i="6"/>
  <c r="W53" i="6"/>
  <c r="AC35" i="6"/>
  <c r="X11" i="6"/>
  <c r="W38" i="6"/>
  <c r="X22" i="6"/>
  <c r="AC39" i="6"/>
  <c r="Z15" i="6"/>
  <c r="X27" i="6"/>
  <c r="AC9" i="6"/>
  <c r="Q39" i="6"/>
  <c r="W27" i="6"/>
  <c r="X44" i="6"/>
  <c r="AC29" i="6"/>
  <c r="AE27" i="6"/>
  <c r="Z29" i="6"/>
  <c r="AA45" i="6"/>
  <c r="V32" i="6"/>
  <c r="AA57" i="6"/>
  <c r="Z27" i="6"/>
  <c r="Z34" i="6"/>
  <c r="U22" i="6"/>
  <c r="AC47" i="6"/>
  <c r="T17" i="6"/>
  <c r="Z8" i="6"/>
  <c r="AD29" i="6"/>
  <c r="AC15" i="6"/>
  <c r="AB50" i="6"/>
  <c r="V52" i="6"/>
  <c r="AB27" i="6"/>
  <c r="AD5" i="6"/>
  <c r="AD53" i="6"/>
  <c r="Q23" i="6"/>
  <c r="AD23" i="6"/>
  <c r="T27" i="6"/>
  <c r="AD46" i="6"/>
  <c r="W46" i="6"/>
  <c r="AB5" i="6"/>
  <c r="AD40" i="6"/>
  <c r="Q8" i="6"/>
  <c r="AE57" i="6"/>
  <c r="S50" i="6"/>
  <c r="AC38" i="6"/>
  <c r="R52" i="6"/>
  <c r="R28" i="6"/>
  <c r="AE39" i="6"/>
  <c r="U34" i="6"/>
  <c r="R8" i="6"/>
  <c r="T40" i="6"/>
  <c r="Y45" i="6"/>
  <c r="R56" i="6"/>
  <c r="X17" i="6"/>
  <c r="Y41" i="6"/>
  <c r="Y53" i="6"/>
  <c r="T16" i="6"/>
  <c r="AE34" i="6"/>
  <c r="Q10" i="6"/>
  <c r="Z20" i="6"/>
  <c r="T41" i="6"/>
  <c r="AC34" i="6"/>
  <c r="AB15" i="6"/>
  <c r="V20" i="6"/>
  <c r="AE35" i="6"/>
  <c r="AE53" i="6"/>
  <c r="AB51" i="6"/>
  <c r="Z5" i="6"/>
  <c r="AD56" i="6"/>
  <c r="Q22" i="6"/>
  <c r="W32" i="6"/>
  <c r="Y21" i="6"/>
  <c r="AE32" i="6"/>
  <c r="AD26" i="6"/>
  <c r="S51" i="6"/>
  <c r="V28" i="6"/>
  <c r="AC40" i="6"/>
  <c r="W45" i="6"/>
  <c r="R15" i="6"/>
  <c r="T14" i="6"/>
  <c r="AB16" i="6"/>
  <c r="S26" i="6"/>
  <c r="R32" i="6"/>
  <c r="W44" i="6"/>
  <c r="Q16" i="6"/>
  <c r="R50" i="6"/>
  <c r="AD45" i="6"/>
  <c r="AE56" i="6"/>
  <c r="AE10" i="6"/>
  <c r="AA51" i="6"/>
  <c r="AC33" i="6"/>
  <c r="U35" i="6"/>
  <c r="X23" i="6"/>
  <c r="Y10" i="6"/>
  <c r="Q11" i="6"/>
  <c r="AC26" i="6"/>
  <c r="R14" i="6"/>
  <c r="U56" i="6"/>
  <c r="Z39" i="6"/>
  <c r="X14" i="6"/>
  <c r="AE50" i="6"/>
  <c r="S53" i="6"/>
  <c r="T5" i="6"/>
  <c r="Z38" i="6"/>
  <c r="U11" i="6"/>
  <c r="S39" i="6"/>
  <c r="U44" i="6"/>
  <c r="V44" i="6"/>
  <c r="AE41" i="6"/>
  <c r="AD9" i="6"/>
  <c r="Z40" i="6"/>
  <c r="Z57" i="6"/>
  <c r="Y28" i="6"/>
  <c r="W52" i="6"/>
  <c r="AE52" i="6"/>
  <c r="V11" i="6"/>
  <c r="AA32" i="6"/>
  <c r="AC32" i="6"/>
  <c r="V40" i="6"/>
  <c r="Z10" i="6"/>
  <c r="AB35" i="6"/>
  <c r="U27" i="6"/>
  <c r="AA52" i="6"/>
  <c r="AC27" i="6"/>
  <c r="W50" i="6"/>
  <c r="Y8" i="6"/>
  <c r="AB45" i="6"/>
  <c r="S38" i="6"/>
  <c r="AB56" i="6"/>
  <c r="R39" i="6"/>
  <c r="W26" i="6"/>
  <c r="R29" i="6"/>
  <c r="AE14" i="6"/>
  <c r="S35" i="6"/>
  <c r="AE16" i="6"/>
  <c r="T38" i="6"/>
  <c r="AA39" i="6"/>
  <c r="Y33" i="6"/>
  <c r="S34" i="6"/>
  <c r="AA27" i="6"/>
  <c r="T21" i="6"/>
  <c r="AA50" i="6"/>
  <c r="AA40" i="6"/>
  <c r="S14" i="6"/>
  <c r="S41" i="6"/>
  <c r="Y50" i="6"/>
  <c r="U15" i="6"/>
  <c r="T47" i="6"/>
  <c r="T39" i="6"/>
  <c r="S40" i="6"/>
  <c r="Y32" i="6"/>
  <c r="AA47" i="6"/>
  <c r="S11" i="6"/>
  <c r="T15" i="6"/>
  <c r="T9" i="6"/>
  <c r="Y35" i="6"/>
  <c r="Y5" i="6"/>
  <c r="AA26" i="6"/>
  <c r="Y38" i="6"/>
  <c r="S20" i="6"/>
  <c r="AC52" i="6"/>
  <c r="AC11" i="6"/>
  <c r="S57" i="6"/>
  <c r="AA56" i="6"/>
  <c r="AA44" i="6"/>
  <c r="AA33" i="6"/>
  <c r="Y51" i="6"/>
  <c r="T33" i="6"/>
  <c r="Y47" i="6"/>
  <c r="AA22" i="6"/>
  <c r="Y29" i="6"/>
  <c r="S56" i="6"/>
  <c r="AC46" i="6"/>
  <c r="S22" i="6"/>
  <c r="Y39" i="6"/>
  <c r="S27" i="6"/>
  <c r="S21" i="6"/>
  <c r="T23" i="6"/>
  <c r="X16" i="6"/>
  <c r="AA23" i="6"/>
  <c r="R34" i="6"/>
  <c r="Y26" i="6"/>
  <c r="Z32" i="6"/>
  <c r="V21" i="6"/>
  <c r="W35" i="6"/>
  <c r="U20" i="6"/>
  <c r="X53" i="6"/>
  <c r="Z50" i="6"/>
  <c r="W41" i="6"/>
  <c r="X41" i="6"/>
  <c r="Z47" i="6"/>
  <c r="V33" i="6"/>
  <c r="AC51" i="6"/>
  <c r="AA38" i="6"/>
  <c r="V51" i="6"/>
  <c r="AC56" i="6"/>
  <c r="V8" i="6"/>
  <c r="V14" i="6"/>
  <c r="T32" i="6"/>
  <c r="Z23" i="6"/>
  <c r="AB21" i="6"/>
  <c r="Q29" i="6"/>
  <c r="Z28" i="6"/>
  <c r="AD14" i="6"/>
  <c r="AA14" i="6"/>
  <c r="AC5" i="6"/>
  <c r="AB10" i="6"/>
  <c r="W22" i="6"/>
  <c r="T10" i="6"/>
  <c r="R33" i="6"/>
  <c r="AC14" i="6"/>
  <c r="AD17" i="6"/>
  <c r="W15" i="6"/>
  <c r="AD57" i="6"/>
  <c r="Q46" i="6"/>
  <c r="Y16" i="6"/>
  <c r="X20" i="6"/>
  <c r="W8" i="6"/>
  <c r="Q50" i="6"/>
  <c r="Z9" i="6"/>
  <c r="AA5" i="6"/>
  <c r="AC16" i="6"/>
  <c r="AE9" i="6"/>
  <c r="R40" i="6"/>
  <c r="U23" i="6"/>
  <c r="W51" i="6"/>
  <c r="R10" i="6"/>
  <c r="AE33" i="6"/>
  <c r="V50" i="6"/>
  <c r="AE40" i="6"/>
  <c r="V47" i="6"/>
  <c r="Y40" i="6"/>
  <c r="S52" i="6"/>
  <c r="AD21" i="6"/>
  <c r="V41" i="6"/>
  <c r="Y44" i="6"/>
  <c r="Q52" i="6"/>
  <c r="V5" i="6"/>
  <c r="T53" i="6"/>
  <c r="V26" i="6"/>
  <c r="AA8" i="6"/>
  <c r="AB26" i="6"/>
  <c r="T8" i="6"/>
  <c r="T50" i="6"/>
  <c r="X9" i="6"/>
  <c r="T51" i="6"/>
  <c r="AC8" i="6"/>
  <c r="R35" i="6"/>
  <c r="R22" i="6"/>
  <c r="AB8" i="6"/>
  <c r="Q45" i="6"/>
  <c r="W17" i="6"/>
  <c r="U45" i="6"/>
  <c r="AE22" i="6"/>
  <c r="AC57" i="6"/>
  <c r="T45" i="6"/>
  <c r="S8" i="6"/>
  <c r="AC53" i="6"/>
  <c r="R16" i="6"/>
  <c r="AC20" i="6"/>
  <c r="S46" i="6"/>
  <c r="Y57" i="6"/>
  <c r="U47" i="6"/>
  <c r="V15" i="6"/>
  <c r="AA17" i="6"/>
  <c r="R5" i="6"/>
  <c r="V38" i="6"/>
  <c r="AA20" i="6"/>
  <c r="Z22" i="6"/>
  <c r="V35" i="6"/>
  <c r="U26" i="6"/>
  <c r="X34" i="6"/>
  <c r="S17" i="6"/>
  <c r="Z16" i="6"/>
  <c r="T35" i="6"/>
  <c r="V17" i="6"/>
  <c r="AE5" i="6"/>
  <c r="Z26" i="6"/>
  <c r="AD35" i="6"/>
  <c r="S29" i="6"/>
  <c r="AA16" i="6"/>
  <c r="S28" i="6"/>
  <c r="Q38" i="6"/>
  <c r="V27" i="6"/>
  <c r="Z52" i="6"/>
  <c r="AB39" i="6"/>
  <c r="Q51" i="6"/>
  <c r="Q56" i="6"/>
  <c r="V57" i="6"/>
  <c r="S5" i="6"/>
  <c r="AB57" i="6"/>
  <c r="AD20" i="6"/>
  <c r="X15" i="6"/>
  <c r="AD52" i="6"/>
  <c r="AA21" i="6"/>
  <c r="AB11" i="6"/>
  <c r="AB41" i="6"/>
  <c r="R45" i="6"/>
  <c r="W47" i="6"/>
  <c r="U21" i="6"/>
  <c r="Q28" i="6"/>
  <c r="R27" i="6"/>
  <c r="U5" i="6"/>
  <c r="X40" i="6"/>
  <c r="AE51" i="6"/>
  <c r="Q32" i="6"/>
  <c r="Z21" i="6"/>
  <c r="AA11" i="6"/>
  <c r="X8" i="6"/>
  <c r="Q34" i="6"/>
  <c r="V9" i="6"/>
  <c r="Y14" i="6"/>
  <c r="T11" i="6"/>
  <c r="X52" i="6"/>
  <c r="Q15" i="6"/>
  <c r="Y27" i="6"/>
  <c r="X45" i="6"/>
  <c r="S45" i="6"/>
  <c r="Y46" i="6"/>
  <c r="Y22" i="6"/>
  <c r="V29" i="6"/>
  <c r="Y20" i="6"/>
  <c r="AE46" i="6"/>
  <c r="U39" i="6"/>
  <c r="V34" i="6"/>
  <c r="W14" i="6"/>
  <c r="AE45" i="6"/>
  <c r="AD32" i="6"/>
  <c r="AE20" i="6"/>
  <c r="Z45" i="6"/>
  <c r="AB47" i="6"/>
  <c r="AE15" i="6"/>
  <c r="Q17" i="6"/>
  <c r="AD22" i="6"/>
  <c r="AA53" i="6"/>
  <c r="AD41" i="6"/>
  <c r="W21" i="6"/>
  <c r="U8" i="6"/>
  <c r="R21" i="6"/>
  <c r="T57" i="6"/>
  <c r="Y17" i="6"/>
  <c r="S23" i="6"/>
  <c r="AB28" i="6"/>
  <c r="Y11" i="6"/>
  <c r="S10" i="6"/>
  <c r="X39" i="6"/>
  <c r="R47" i="6"/>
  <c r="AB22" i="6"/>
  <c r="X51" i="6"/>
  <c r="R26" i="6"/>
  <c r="AA35" i="6"/>
  <c r="T26" i="6"/>
  <c r="U46" i="6"/>
  <c r="R41" i="6"/>
  <c r="T20" i="6"/>
  <c r="R46" i="6"/>
  <c r="T46" i="6"/>
  <c r="X46" i="6"/>
  <c r="W5" i="6"/>
  <c r="AC50" i="6"/>
  <c r="Z33" i="6"/>
  <c r="T29" i="6"/>
  <c r="Y34" i="6"/>
  <c r="Z51" i="6"/>
  <c r="T22" i="6"/>
  <c r="V39" i="6"/>
  <c r="AE29" i="6"/>
  <c r="R53" i="6"/>
  <c r="U50" i="6"/>
  <c r="U28" i="6"/>
  <c r="AE11" i="6"/>
  <c r="S33" i="6"/>
  <c r="AC28" i="6"/>
  <c r="V53" i="6"/>
  <c r="U32" i="6"/>
  <c r="AD38" i="6"/>
  <c r="S47" i="6"/>
  <c r="AD47" i="6"/>
  <c r="U9" i="6"/>
  <c r="AD50" i="6"/>
  <c r="W23" i="6"/>
  <c r="Q5" i="6"/>
  <c r="AA29" i="6"/>
  <c r="V16" i="6"/>
  <c r="AC21" i="6"/>
  <c r="V10" i="6"/>
  <c r="AE26" i="6"/>
  <c r="AD33" i="6"/>
  <c r="AC17" i="6"/>
  <c r="AB38" i="6"/>
  <c r="AD16" i="6"/>
  <c r="U53" i="6"/>
  <c r="Z56" i="6"/>
  <c r="AE28" i="6"/>
  <c r="Y9" i="6"/>
  <c r="T28" i="6"/>
  <c r="AC41" i="6"/>
  <c r="Q27" i="6"/>
  <c r="AB17" i="6"/>
  <c r="AE8" i="6"/>
  <c r="Q41" i="6"/>
  <c r="AB34" i="6"/>
  <c r="AE23" i="6"/>
  <c r="W16" i="6"/>
  <c r="Q47" i="6"/>
  <c r="R38" i="6"/>
  <c r="X35" i="6"/>
  <c r="AD11" i="6"/>
  <c r="R11" i="6"/>
  <c r="AB14" i="6"/>
  <c r="X50" i="6"/>
  <c r="AB52" i="6"/>
  <c r="U16" i="6"/>
  <c r="X38" i="6"/>
  <c r="AB46" i="6"/>
  <c r="R20" i="6"/>
  <c r="X33" i="6"/>
  <c r="AB20" i="6"/>
  <c r="S9" i="6"/>
  <c r="Q44" i="6"/>
  <c r="Q21" i="6"/>
  <c r="U38" i="6"/>
  <c r="W56" i="6"/>
  <c r="S15" i="6"/>
  <c r="Q26" i="6"/>
  <c r="X5" i="6"/>
  <c r="U41" i="6"/>
  <c r="X10" i="6"/>
  <c r="W29" i="6"/>
  <c r="R57" i="6"/>
  <c r="Y23" i="6"/>
  <c r="X26" i="6"/>
  <c r="Q9" i="6"/>
  <c r="U10" i="6"/>
  <c r="U33" i="6"/>
  <c r="X57" i="6"/>
  <c r="AA41" i="6"/>
  <c r="X28" i="6"/>
  <c r="W10" i="6"/>
  <c r="Z46" i="6"/>
  <c r="AE44" i="6"/>
  <c r="U29" i="6"/>
  <c r="AD51" i="6"/>
  <c r="W11" i="6"/>
  <c r="Q57" i="6"/>
  <c r="AB9" i="6"/>
  <c r="Q33" i="6"/>
  <c r="AB32" i="6"/>
  <c r="T34" i="6"/>
  <c r="AD8" i="6"/>
  <c r="AE47" i="6"/>
  <c r="AC44" i="6"/>
  <c r="V23" i="6"/>
  <c r="W20" i="6"/>
  <c r="AD10" i="6"/>
  <c r="AE21" i="6"/>
  <c r="W33" i="6"/>
  <c r="V22" i="6"/>
  <c r="Q20" i="6"/>
  <c r="W57" i="6"/>
  <c r="AC23" i="6"/>
  <c r="R9" i="6"/>
  <c r="W28" i="6"/>
  <c r="AB23" i="6"/>
  <c r="U14" i="6"/>
  <c r="AB44" i="6"/>
  <c r="T56" i="6"/>
  <c r="R51" i="6"/>
  <c r="AE17" i="6"/>
  <c r="X21" i="6"/>
  <c r="AD34" i="6"/>
  <c r="X32" i="6"/>
  <c r="X29" i="6"/>
  <c r="W34" i="6"/>
  <c r="R44" i="6"/>
  <c r="X47" i="6"/>
  <c r="AB53" i="6"/>
  <c r="Q14" i="6"/>
  <c r="AC10" i="6"/>
  <c r="T44" i="6"/>
  <c r="Y52" i="6"/>
  <c r="AF10" i="6"/>
  <c r="AF56" i="6"/>
  <c r="AF57" i="6"/>
  <c r="AF45" i="6"/>
  <c r="AF34" i="6"/>
  <c r="AF17" i="6"/>
  <c r="AF44" i="6"/>
  <c r="AF53" i="6"/>
  <c r="AF14" i="6"/>
  <c r="AF28" i="6"/>
  <c r="AF22" i="6"/>
  <c r="AF41" i="6"/>
  <c r="AF16" i="6"/>
  <c r="AF11" i="6"/>
  <c r="AF27" i="6"/>
  <c r="AF46" i="6"/>
  <c r="AF23" i="6"/>
  <c r="AF40" i="6"/>
  <c r="AF52" i="6"/>
  <c r="AF5" i="6"/>
  <c r="AF20" i="6"/>
  <c r="AF26" i="6"/>
  <c r="AF8" i="6"/>
  <c r="AF47" i="6"/>
  <c r="AF29" i="6"/>
  <c r="AF50" i="6"/>
  <c r="AF38" i="6"/>
  <c r="AF51" i="6"/>
  <c r="AF35" i="6"/>
  <c r="AF32" i="6"/>
  <c r="AF39" i="6"/>
  <c r="AF33" i="6"/>
  <c r="AF21" i="6"/>
  <c r="AF9" i="6"/>
  <c r="AF15" i="6"/>
  <c r="P56" i="6"/>
  <c r="P57" i="6"/>
  <c r="P45" i="6"/>
  <c r="P10" i="6"/>
  <c r="P22" i="6"/>
  <c r="P17" i="6"/>
  <c r="P41" i="6"/>
  <c r="P23" i="6"/>
  <c r="P53" i="6"/>
  <c r="P27" i="6"/>
  <c r="P14" i="6"/>
  <c r="P40" i="6"/>
  <c r="P5" i="6"/>
  <c r="P16" i="6"/>
  <c r="P28" i="6"/>
  <c r="P52" i="6"/>
  <c r="P8" i="6"/>
  <c r="P34" i="6"/>
  <c r="P44" i="6"/>
  <c r="P46" i="6"/>
  <c r="P11" i="6"/>
  <c r="P26" i="6"/>
  <c r="P20" i="6"/>
  <c r="P39" i="6"/>
  <c r="P47" i="6"/>
  <c r="P29" i="6"/>
  <c r="P38" i="6"/>
  <c r="P35" i="6"/>
  <c r="P32" i="6"/>
  <c r="P50" i="6"/>
  <c r="P33" i="6"/>
  <c r="P51" i="6"/>
  <c r="P15" i="6"/>
  <c r="P21" i="6"/>
  <c r="P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tc={8DE729B7-ABD0-4D53-BC2E-AA72D346828F}</author>
    <author>tc={B22842B4-E905-45E3-A282-CCE6064177FC}</author>
    <author>tc={65328121-E0AA-4F0D-920A-29BDC2555B3E}</author>
  </authors>
  <commentList>
    <comment ref="J17" authorId="0" shapeId="0" xr:uid="{0657B891-7379-4F39-874C-BE95A2807F6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8DE729B7-ABD0-4D53-BC2E-AA72D346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B22842B4-E905-45E3-A282-CCE6064177F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65328121-E0AA-4F0D-920A-29BDC2555B3E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<sst xmlns="http://schemas.openxmlformats.org/spreadsheetml/2006/main" count="1357" uniqueCount="187">
  <si>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</si>
  <si>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</si>
  <si>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</si>
  <si>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</si>
  <si>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</si>
  <si>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</si>
  <si>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</si>
  <si>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</si>
  <si>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</si>
  <si>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</si>
  <si>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</si>
  <si>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</si>
  <si>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</si>
  <si>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</si>
  <si>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</si>
  <si>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</si>
  <si>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</si>
  <si>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</si>
  <si>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</si>
  <si>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</si>
  <si>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</si>
  <si>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</si>
  <si>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</si>
  <si>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</si>
  <si>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</si>
  <si>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</si>
  <si>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</si>
  <si>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</si>
  <si>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</si>
  <si>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</si>
  <si>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</si>
  <si>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</si>
  <si>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</si>
  <si>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</si>
  <si>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</si>
  <si>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</si>
  <si>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</si>
  <si>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</si>
  <si>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</si>
  <si>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</si>
  <si>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</si>
  <si>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</si>
  <si>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</si>
  <si>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</si>
  <si>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</si>
  <si>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</si>
  <si>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</si>
  <si>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</si>
  <si>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</si>
  <si>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</si>
  <si>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</si>
  <si>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</si>
  <si>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</si>
  <si>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</si>
  <si>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</si>
  <si>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</si>
  <si>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</si>
  <si>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</si>
  <si>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</si>
  <si>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</si>
  <si>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</si>
  <si>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</si>
  <si>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</si>
  <si>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</si>
  <si>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</si>
  <si>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</si>
  <si>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</si>
  <si>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</si>
  <si>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</si>
  <si>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</si>
  <si>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</si>
  <si>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</si>
  <si>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</si>
  <si>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</si>
  <si>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</si>
  <si>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</si>
  <si>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</si>
  <si>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</si>
  <si>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</si>
  <si>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</si>
  <si>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</si>
  <si>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</si>
  <si>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</si>
  <si>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</si>
  <si>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</si>
  <si>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</si>
  <si>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</si>
  <si>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</si>
  <si>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</si>
  <si>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</si>
  <si>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</si>
  <si>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</si>
  <si>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</si>
  <si>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</si>
  <si>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</si>
  <si>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</si>
  <si>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</si>
  <si>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</si>
  <si>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</si>
  <si>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</si>
  <si>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</si>
  <si>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</si>
  <si>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</si>
  <si>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</si>
  <si>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</si>
  <si>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</si>
  <si>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</si>
  <si>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</si>
  <si>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</si>
  <si>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</si>
  <si>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</si>
  <si>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</si>
  <si>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</si>
  <si>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</si>
  <si>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</si>
  <si>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</si>
  <si>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</si>
  <si>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</si>
  <si>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</si>
  <si>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</si>
  <si>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</si>
  <si>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</si>
  <si>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</si>
  <si>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</si>
  <si>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</si>
  <si>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</si>
  <si>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</si>
  <si>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</si>
  <si>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</si>
  <si>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</si>
  <si>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</si>
  <si>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</si>
  <si>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</si>
  <si>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</si>
  <si>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</si>
  <si>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</si>
  <si>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</si>
  <si>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</si>
  <si>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</si>
  <si>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</si>
  <si>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</si>
  <si>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</si>
  <si>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</si>
  <si>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</si>
  <si>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</si>
  <si>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</si>
  <si>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</si>
  <si>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</si>
  <si>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</si>
  <si>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</si>
  <si>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</si>
  <si>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</si>
  <si>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</si>
  <si>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</si>
  <si>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</si>
  <si>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</si>
  <si>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</si>
  <si>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</si>
  <si>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</si>
  <si>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</si>
  <si>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</si>
  <si>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</si>
  <si>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</si>
  <si>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</si>
  <si>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</si>
  <si>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</si>
  <si>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</si>
  <si>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</si>
  <si>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</si>
  <si>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</si>
  <si>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</si>
  <si>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</si>
  <si>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</si>
  <si>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</si>
  <si>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</si>
  <si>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</si>
  <si>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</si>
  <si>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</si>
  <si>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</si>
  <si>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</si>
  <si>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</si>
  <si>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</si>
  <si>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RSDSH_Apt*</t>
  </si>
  <si>
    <t>RSDSH_Att*</t>
  </si>
  <si>
    <t>RSDSH_Det*</t>
  </si>
  <si>
    <t>Base2050</t>
  </si>
  <si>
    <t>LED2050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</si>
</sst>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4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  <xf numFmtId="166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Y-Demands"/>
      <sheetName val="REG_TRA_DEMANDS"/>
      <sheetName val="Regions"/>
      <sheetName val="DEMANDS"/>
      <sheetName val="Residential"/>
      <sheetName val="Services"/>
      <sheetName val="TRA-20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C11">
            <v>0.93264803405429875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FEAD16CF-A605-4623-BB61-3A2A181D70B2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FEAD16CF-A605-4623-BB61-3A2A181D70B2}" id="{8DE729B7-ABD0-4D53-BC2E-AA72D346828F}">
    <text>Sum of Eurostat tables: 
1) ROAD_GO_TA_TOTT
2) RAIL_GO_TOTAL</text>
  </threadedComment>
  <threadedComment ref="I20" dT="2022-10-12T22:37:46.05" personId="{FEAD16CF-A605-4623-BB61-3A2A181D70B2}" id="{B22842B4-E905-45E3-A282-CCE6064177FC}">
    <text>Sum of Eurostat tables: 
1) ROAD_GO_TA_TOTT
2) RAIL_GO_TOTAL</text>
  </threadedComment>
  <threadedComment ref="J20" dT="2022-10-12T22:37:54.36" personId="{FEAD16CF-A605-4623-BB61-3A2A181D70B2}" id="{65328121-E0AA-4F0D-920A-29BDC2555B3E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16" zoomScaleNormal="100" workbookViewId="0">
      <selection activeCell="U47" sqref="U47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57"/>
  <sheetViews>
    <sheetView topLeftCell="A18" workbookViewId="0">
      <selection activeCell="A52" sqref="A5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DEMANDS!$E$17</f>
        <v>TRAPS</v>
      </c>
      <c r="F4" s="3">
        <v>2019</v>
      </c>
      <c r="G4" s="14">
        <f>HLOOKUP(REG_TRA_DEMANDS!G$3,'BY-Demands'!$J$5:$AK$14,MATCH($E4,'BY-Demands'!$I$5:$I$14,0),FALSE)*HLOOKUP(REG_TRA_DEMANDS!$F4,DEMANDS!$G$2:$CW$25,MATCH($E4,DEMANDS!$E$2:$E$25,0),FALSE)/HLOOKUP(2018,DEMANDS!$G$2:$CW$25,MATCH($E4,DEMANDS!$E$2:$E$25,0),FALSE)</f>
        <v>0.19494949782577736</v>
      </c>
      <c r="H4" s="14">
        <f>HLOOKUP(REG_TRA_DEMANDS!H$3,'BY-Demands'!$J$5:$AK$14,MATCH($E4,'BY-Demands'!$I$5:$I$14,0),FALSE)*HLOOKUP(REG_TRA_DEMANDS!$F4,DEMANDS!$G$2:$CW$25,MATCH($E4,DEMANDS!$E$2:$E$25,0),FALSE)/HLOOKUP(2018,DEMANDS!$G$2:$CW$25,MATCH($E4,DEMANDS!$E$2:$E$25,0),FALSE)</f>
        <v>3.8975026936826151</v>
      </c>
      <c r="I4" s="14">
        <f>HLOOKUP(REG_TRA_DEMANDS!I$3,'BY-Demands'!$J$5:$AK$14,MATCH($E4,'BY-Demands'!$I$5:$I$14,0),FALSE)*HLOOKUP(REG_TRA_DEMANDS!$F4,DEMANDS!$G$2:$CW$25,MATCH($E4,DEMANDS!$E$2:$E$25,0),FALSE)/HLOOKUP(2018,DEMANDS!$G$2:$CW$25,MATCH($E4,DEMANDS!$E$2:$E$25,0),FALSE)</f>
        <v>0.71879726596538862</v>
      </c>
      <c r="J4" s="14">
        <f>HLOOKUP(REG_TRA_DEMANDS!J$3,'BY-Demands'!$J$5:$AK$14,MATCH($E4,'BY-Demands'!$I$5:$I$14,0),FALSE)*HLOOKUP(REG_TRA_DEMANDS!$F4,DEMANDS!$G$2:$CW$25,MATCH($E4,DEMANDS!$E$2:$E$25,0),FALSE)/HLOOKUP(2018,DEMANDS!$G$2:$CW$25,MATCH($E4,DEMANDS!$E$2:$E$25,0),FALSE)</f>
        <v>0.33347553807893826</v>
      </c>
      <c r="K4" s="14">
        <f>HLOOKUP(REG_TRA_DEMANDS!K$3,'BY-Demands'!$J$5:$AK$14,MATCH($E4,'BY-Demands'!$I$5:$I$14,0),FALSE)*HLOOKUP(REG_TRA_DEMANDS!$F4,DEMANDS!$G$2:$CW$25,MATCH($E4,DEMANDS!$E$2:$E$25,0),FALSE)/HLOOKUP(2018,DEMANDS!$G$2:$CW$25,MATCH($E4,DEMANDS!$E$2:$E$25,0),FALSE)</f>
        <v>0.2629119756998361</v>
      </c>
      <c r="L4" s="14">
        <f>HLOOKUP(REG_TRA_DEMANDS!L$3,'BY-Demands'!$J$5:$AK$14,MATCH($E4,'BY-Demands'!$I$5:$I$14,0),FALSE)*HLOOKUP(REG_TRA_DEMANDS!$F4,DEMANDS!$G$2:$CW$25,MATCH($E4,DEMANDS!$E$2:$E$25,0),FALSE)/HLOOKUP(2018,DEMANDS!$G$2:$CW$25,MATCH($E4,DEMANDS!$E$2:$E$25,0),FALSE)</f>
        <v>0.13210430135999357</v>
      </c>
      <c r="M4" s="14">
        <f>HLOOKUP(REG_TRA_DEMANDS!M$3,'BY-Demands'!$J$5:$AK$14,MATCH($E4,'BY-Demands'!$I$5:$I$14,0),FALSE)*HLOOKUP(REG_TRA_DEMANDS!$F4,DEMANDS!$G$2:$CW$25,MATCH($E4,DEMANDS!$E$2:$E$25,0),FALSE)/HLOOKUP(2018,DEMANDS!$G$2:$CW$25,MATCH($E4,DEMANDS!$E$2:$E$25,0),FALSE)</f>
        <v>0.37881071863438415</v>
      </c>
      <c r="N4" s="14">
        <f>HLOOKUP(REG_TRA_DEMANDS!N$3,'BY-Demands'!$J$5:$AK$14,MATCH($E4,'BY-Demands'!$I$5:$I$14,0),FALSE)*HLOOKUP(REG_TRA_DEMANDS!$F4,DEMANDS!$G$2:$CW$25,MATCH($E4,DEMANDS!$E$2:$E$25,0),FALSE)/HLOOKUP(2018,DEMANDS!$G$2:$CW$25,MATCH($E4,DEMANDS!$E$2:$E$25,0),FALSE)</f>
        <v>0.62353214363397302</v>
      </c>
      <c r="O4" s="14">
        <f>HLOOKUP(REG_TRA_DEMANDS!O$3,'BY-Demands'!$J$5:$AK$14,MATCH($E4,'BY-Demands'!$I$5:$I$14,0),FALSE)*HLOOKUP(REG_TRA_DEMANDS!$F4,DEMANDS!$G$2:$CW$25,MATCH($E4,DEMANDS!$E$2:$E$25,0),FALSE)/HLOOKUP(2018,DEMANDS!$G$2:$CW$25,MATCH($E4,DEMANDS!$E$2:$E$25,0),FALSE)</f>
        <v>0.25811291366671996</v>
      </c>
      <c r="P4" s="14">
        <f>HLOOKUP(REG_TRA_DEMANDS!P$3,'BY-Demands'!$J$5:$AK$14,MATCH($E4,'BY-Demands'!$I$5:$I$14,0),FALSE)*HLOOKUP(REG_TRA_DEMANDS!$F4,DEMANDS!$G$2:$CW$25,MATCH($E4,DEMANDS!$E$2:$E$25,0),FALSE)/HLOOKUP(2018,DEMANDS!$G$2:$CW$25,MATCH($E4,DEMANDS!$E$2:$E$25,0),FALSE)</f>
        <v>0.29256819683641966</v>
      </c>
      <c r="Q4" s="14">
        <f>HLOOKUP(REG_TRA_DEMANDS!Q$3,'BY-Demands'!$J$5:$AK$14,MATCH($E4,'BY-Demands'!$I$5:$I$14,0),FALSE)*HLOOKUP(REG_TRA_DEMANDS!$F4,DEMANDS!$G$2:$CW$25,MATCH($E4,DEMANDS!$E$2:$E$25,0),FALSE)/HLOOKUP(2018,DEMANDS!$G$2:$CW$25,MATCH($E4,DEMANDS!$E$2:$E$25,0),FALSE)</f>
        <v>0.50919673828166878</v>
      </c>
      <c r="R4" s="14">
        <f>HLOOKUP(REG_TRA_DEMANDS!R$3,'BY-Demands'!$J$5:$AK$14,MATCH($E4,'BY-Demands'!$I$5:$I$14,0),FALSE)*HLOOKUP(REG_TRA_DEMANDS!$F4,DEMANDS!$G$2:$CW$25,MATCH($E4,DEMANDS!$E$2:$E$25,0),FALSE)/HLOOKUP(2018,DEMANDS!$G$2:$CW$25,MATCH($E4,DEMANDS!$E$2:$E$25,0),FALSE)</f>
        <v>0.45041133164401598</v>
      </c>
      <c r="S4" s="14">
        <f>HLOOKUP(REG_TRA_DEMANDS!S$3,'BY-Demands'!$J$5:$AK$14,MATCH($E4,'BY-Demands'!$I$5:$I$14,0),FALSE)*HLOOKUP(REG_TRA_DEMANDS!$F4,DEMANDS!$G$2:$CW$25,MATCH($E4,DEMANDS!$E$2:$E$25,0),FALSE)/HLOOKUP(2018,DEMANDS!$G$2:$CW$25,MATCH($E4,DEMANDS!$E$2:$E$25,0),FALSE)</f>
        <v>0.39641700387724033</v>
      </c>
      <c r="T4" s="14">
        <f>HLOOKUP(REG_TRA_DEMANDS!T$3,'BY-Demands'!$J$5:$AK$14,MATCH($E4,'BY-Demands'!$I$5:$I$14,0),FALSE)*HLOOKUP(REG_TRA_DEMANDS!$F4,DEMANDS!$G$2:$CW$25,MATCH($E4,DEMANDS!$E$2:$E$25,0),FALSE)/HLOOKUP(2018,DEMANDS!$G$2:$CW$25,MATCH($E4,DEMANDS!$E$2:$E$25,0),FALSE)</f>
        <v>1.6763947608716003</v>
      </c>
      <c r="U4" s="14">
        <f>HLOOKUP(REG_TRA_DEMANDS!U$3,'BY-Demands'!$J$5:$AK$14,MATCH($E4,'BY-Demands'!$I$5:$I$14,0),FALSE)*HLOOKUP(REG_TRA_DEMANDS!$F4,DEMANDS!$G$2:$CW$25,MATCH($E4,DEMANDS!$E$2:$E$25,0),FALSE)/HLOOKUP(2018,DEMANDS!$G$2:$CW$25,MATCH($E4,DEMANDS!$E$2:$E$25,0),FALSE)</f>
        <v>0.51327284556254194</v>
      </c>
      <c r="V4" s="14">
        <f>HLOOKUP(REG_TRA_DEMANDS!V$3,'BY-Demands'!$J$5:$AK$14,MATCH($E4,'BY-Demands'!$I$5:$I$14,0),FALSE)*HLOOKUP(REG_TRA_DEMANDS!$F4,DEMANDS!$G$2:$CW$25,MATCH($E4,DEMANDS!$E$2:$E$25,0),FALSE)/HLOOKUP(2018,DEMANDS!$G$2:$CW$25,MATCH($E4,DEMANDS!$E$2:$E$25,0),FALSE)</f>
        <v>0.61203628664178844</v>
      </c>
      <c r="W4" s="14">
        <f>HLOOKUP(REG_TRA_DEMANDS!W$3,'BY-Demands'!$J$5:$AK$14,MATCH($E4,'BY-Demands'!$I$5:$I$14,0),FALSE)*HLOOKUP(REG_TRA_DEMANDS!$F4,DEMANDS!$G$2:$CW$25,MATCH($E4,DEMANDS!$E$2:$E$25,0),FALSE)/HLOOKUP(2018,DEMANDS!$G$2:$CW$25,MATCH($E4,DEMANDS!$E$2:$E$25,0),FALSE)</f>
        <v>0.55797519895916559</v>
      </c>
      <c r="X4" s="14">
        <f>HLOOKUP(REG_TRA_DEMANDS!X$3,'BY-Demands'!$J$5:$AK$14,MATCH($E4,'BY-Demands'!$I$5:$I$14,0),FALSE)*HLOOKUP(REG_TRA_DEMANDS!$F4,DEMANDS!$G$2:$CW$25,MATCH($E4,DEMANDS!$E$2:$E$25,0),FALSE)/HLOOKUP(2018,DEMANDS!$G$2:$CW$25,MATCH($E4,DEMANDS!$E$2:$E$25,0),FALSE)</f>
        <v>0.37051345400022451</v>
      </c>
      <c r="Y4" s="14">
        <f>HLOOKUP(REG_TRA_DEMANDS!Y$3,'BY-Demands'!$J$5:$AK$14,MATCH($E4,'BY-Demands'!$I$5:$I$14,0),FALSE)*HLOOKUP(REG_TRA_DEMANDS!$F4,DEMANDS!$G$2:$CW$25,MATCH($E4,DEMANDS!$E$2:$E$25,0),FALSE)/HLOOKUP(2018,DEMANDS!$G$2:$CW$25,MATCH($E4,DEMANDS!$E$2:$E$25,0),FALSE)</f>
        <v>0.82812242154746152</v>
      </c>
      <c r="Z4" s="14">
        <f>HLOOKUP(REG_TRA_DEMANDS!Z$3,'BY-Demands'!$J$5:$AK$14,MATCH($E4,'BY-Demands'!$I$5:$I$14,0),FALSE)*HLOOKUP(REG_TRA_DEMANDS!$F4,DEMANDS!$G$2:$CW$25,MATCH($E4,DEMANDS!$E$2:$E$25,0),FALSE)/HLOOKUP(2018,DEMANDS!$G$2:$CW$25,MATCH($E4,DEMANDS!$E$2:$E$25,0),FALSE)</f>
        <v>0.10628326817910465</v>
      </c>
      <c r="AA4" s="14">
        <f>HLOOKUP(REG_TRA_DEMANDS!AA$3,'BY-Demands'!$J$5:$AK$14,MATCH($E4,'BY-Demands'!$I$5:$I$14,0),FALSE)*HLOOKUP(REG_TRA_DEMANDS!$F4,DEMANDS!$G$2:$CW$25,MATCH($E4,DEMANDS!$E$2:$E$25,0),FALSE)/HLOOKUP(2018,DEMANDS!$G$2:$CW$25,MATCH($E4,DEMANDS!$E$2:$E$25,0),FALSE)</f>
        <v>0.44349982050028319</v>
      </c>
      <c r="AB4" s="14">
        <f>HLOOKUP(REG_TRA_DEMANDS!AB$3,'BY-Demands'!$J$5:$AK$14,MATCH($E4,'BY-Demands'!$I$5:$I$14,0),FALSE)*HLOOKUP(REG_TRA_DEMANDS!$F4,DEMANDS!$G$2:$CW$25,MATCH($E4,DEMANDS!$E$2:$E$25,0),FALSE)/HLOOKUP(2018,DEMANDS!$G$2:$CW$25,MATCH($E4,DEMANDS!$E$2:$E$25,0),FALSE)</f>
        <v>0.23199920298175605</v>
      </c>
      <c r="AC4" s="14">
        <f>HLOOKUP(REG_TRA_DEMANDS!AC$3,'BY-Demands'!$J$5:$AK$14,MATCH($E4,'BY-Demands'!$I$5:$I$14,0),FALSE)*HLOOKUP(REG_TRA_DEMANDS!$F4,DEMANDS!$G$2:$CW$25,MATCH($E4,DEMANDS!$E$2:$E$25,0),FALSE)/HLOOKUP(2018,DEMANDS!$G$2:$CW$25,MATCH($E4,DEMANDS!$E$2:$E$25,0),FALSE)</f>
        <v>0.20454179048719831</v>
      </c>
      <c r="AD4" s="14">
        <f>HLOOKUP(REG_TRA_DEMANDS!AD$3,'BY-Demands'!$J$5:$AK$14,MATCH($E4,'BY-Demands'!$I$5:$I$14,0),FALSE)*HLOOKUP(REG_TRA_DEMANDS!$F4,DEMANDS!$G$2:$CW$25,MATCH($E4,DEMANDS!$E$2:$E$25,0),FALSE)/HLOOKUP(2018,DEMANDS!$G$2:$CW$25,MATCH($E4,DEMANDS!$E$2:$E$25,0),FALSE)</f>
        <v>0.22814579239883884</v>
      </c>
      <c r="AE4" s="14">
        <f>HLOOKUP(REG_TRA_DEMANDS!AE$3,'BY-Demands'!$J$5:$AK$14,MATCH($E4,'BY-Demands'!$I$5:$I$14,0),FALSE)*HLOOKUP(REG_TRA_DEMANDS!$F4,DEMANDS!$G$2:$CW$25,MATCH($E4,DEMANDS!$E$2:$E$25,0),FALSE)/HLOOKUP(2018,DEMANDS!$G$2:$CW$25,MATCH($E4,DEMANDS!$E$2:$E$25,0),FALSE)</f>
        <v>0.44256348247820942</v>
      </c>
      <c r="AF4" s="14">
        <f>HLOOKUP(REG_TRA_DEMANDS!AF$3,'BY-Demands'!$J$5:$AK$14,MATCH($E4,'BY-Demands'!$I$5:$I$14,0),FALSE)*HLOOKUP(REG_TRA_DEMANDS!$F4,DEMANDS!$G$2:$CW$25,MATCH($E4,DEMANDS!$E$2:$E$25,0),FALSE)/HLOOKUP(2018,DEMANDS!$G$2:$CW$25,MATCH($E4,DEMANDS!$E$2:$E$25,0),FALSE)</f>
        <v>0.2122596962048626</v>
      </c>
    </row>
    <row r="5" spans="2:32" customFormat="1" ht="15" x14ac:dyDescent="0.25">
      <c r="D5" s="3" t="s">
        <v>59</v>
      </c>
      <c r="E5" s="3" t="str">
        <f>DEMANDS!$E$17</f>
        <v>TRAPS</v>
      </c>
      <c r="F5" s="3">
        <v>2020</v>
      </c>
      <c r="G5" s="14">
        <f>HLOOKUP(REG_TRA_DEMANDS!G$3,'BY-Demands'!$J$5:$AK$14,MATCH($E5,'BY-Demands'!$I$5:$I$14,0),FALSE)*HLOOKUP(REG_TRA_DEMANDS!$F5,DEMANDS!$G$2:$CW$25,MATCH($E5,DEMANDS!$E$2:$E$25,0),FALSE)/HLOOKUP(2018,DEMANDS!$G$2:$CW$25,MATCH($E5,DEMANDS!$E$2:$E$25,0),FALSE)</f>
        <v>0.14102260336618419</v>
      </c>
      <c r="H5" s="14">
        <f>HLOOKUP(REG_TRA_DEMANDS!H$3,'BY-Demands'!$J$5:$AK$14,MATCH($E5,'BY-Demands'!$I$5:$I$14,0),FALSE)*HLOOKUP(REG_TRA_DEMANDS!$F5,DEMANDS!$G$2:$CW$25,MATCH($E5,DEMANDS!$E$2:$E$25,0),FALSE)/HLOOKUP(2018,DEMANDS!$G$2:$CW$25,MATCH($E5,DEMANDS!$E$2:$E$25,0),FALSE)</f>
        <v>2.8193762108637852</v>
      </c>
      <c r="I5" s="14">
        <f>HLOOKUP(REG_TRA_DEMANDS!I$3,'BY-Demands'!$J$5:$AK$14,MATCH($E5,'BY-Demands'!$I$5:$I$14,0),FALSE)*HLOOKUP(REG_TRA_DEMANDS!$F5,DEMANDS!$G$2:$CW$25,MATCH($E5,DEMANDS!$E$2:$E$25,0),FALSE)/HLOOKUP(2018,DEMANDS!$G$2:$CW$25,MATCH($E5,DEMANDS!$E$2:$E$25,0),FALSE)</f>
        <v>0.51996369762144268</v>
      </c>
      <c r="J5" s="14">
        <f>HLOOKUP(REG_TRA_DEMANDS!J$3,'BY-Demands'!$J$5:$AK$14,MATCH($E5,'BY-Demands'!$I$5:$I$14,0),FALSE)*HLOOKUP(REG_TRA_DEMANDS!$F5,DEMANDS!$G$2:$CW$25,MATCH($E5,DEMANDS!$E$2:$E$25,0),FALSE)/HLOOKUP(2018,DEMANDS!$G$2:$CW$25,MATCH($E5,DEMANDS!$E$2:$E$25,0),FALSE)</f>
        <v>0.2412295956815371</v>
      </c>
      <c r="K5" s="14">
        <f>HLOOKUP(REG_TRA_DEMANDS!K$3,'BY-Demands'!$J$5:$AK$14,MATCH($E5,'BY-Demands'!$I$5:$I$14,0),FALSE)*HLOOKUP(REG_TRA_DEMANDS!$F5,DEMANDS!$G$2:$CW$25,MATCH($E5,DEMANDS!$E$2:$E$25,0),FALSE)/HLOOKUP(2018,DEMANDS!$G$2:$CW$25,MATCH($E5,DEMANDS!$E$2:$E$25,0),FALSE)</f>
        <v>0.19018531303154435</v>
      </c>
      <c r="L5" s="14">
        <f>HLOOKUP(REG_TRA_DEMANDS!L$3,'BY-Demands'!$J$5:$AK$14,MATCH($E5,'BY-Demands'!$I$5:$I$14,0),FALSE)*HLOOKUP(REG_TRA_DEMANDS!$F5,DEMANDS!$G$2:$CW$25,MATCH($E5,DEMANDS!$E$2:$E$25,0),FALSE)/HLOOKUP(2018,DEMANDS!$G$2:$CW$25,MATCH($E5,DEMANDS!$E$2:$E$25,0),FALSE)</f>
        <v>9.5561633661176384E-2</v>
      </c>
      <c r="M5" s="14">
        <f>HLOOKUP(REG_TRA_DEMANDS!M$3,'BY-Demands'!$J$5:$AK$14,MATCH($E5,'BY-Demands'!$I$5:$I$14,0),FALSE)*HLOOKUP(REG_TRA_DEMANDS!$F5,DEMANDS!$G$2:$CW$25,MATCH($E5,DEMANDS!$E$2:$E$25,0),FALSE)/HLOOKUP(2018,DEMANDS!$G$2:$CW$25,MATCH($E5,DEMANDS!$E$2:$E$25,0),FALSE)</f>
        <v>0.27402416687719383</v>
      </c>
      <c r="N5" s="14">
        <f>HLOOKUP(REG_TRA_DEMANDS!N$3,'BY-Demands'!$J$5:$AK$14,MATCH($E5,'BY-Demands'!$I$5:$I$14,0),FALSE)*HLOOKUP(REG_TRA_DEMANDS!$F5,DEMANDS!$G$2:$CW$25,MATCH($E5,DEMANDS!$E$2:$E$25,0),FALSE)/HLOOKUP(2018,DEMANDS!$G$2:$CW$25,MATCH($E5,DEMANDS!$E$2:$E$25,0),FALSE)</f>
        <v>0.45105079601868803</v>
      </c>
      <c r="O5" s="14">
        <f>HLOOKUP(REG_TRA_DEMANDS!O$3,'BY-Demands'!$J$5:$AK$14,MATCH($E5,'BY-Demands'!$I$5:$I$14,0),FALSE)*HLOOKUP(REG_TRA_DEMANDS!$F5,DEMANDS!$G$2:$CW$25,MATCH($E5,DEMANDS!$E$2:$E$25,0),FALSE)/HLOOKUP(2018,DEMANDS!$G$2:$CW$25,MATCH($E5,DEMANDS!$E$2:$E$25,0),FALSE)</f>
        <v>0.18671376666095213</v>
      </c>
      <c r="P5" s="14">
        <f>HLOOKUP(REG_TRA_DEMANDS!P$3,'BY-Demands'!$J$5:$AK$14,MATCH($E5,'BY-Demands'!$I$5:$I$14,0),FALSE)*HLOOKUP(REG_TRA_DEMANDS!$F5,DEMANDS!$G$2:$CW$25,MATCH($E5,DEMANDS!$E$2:$E$25,0),FALSE)/HLOOKUP(2018,DEMANDS!$G$2:$CW$25,MATCH($E5,DEMANDS!$E$2:$E$25,0),FALSE)</f>
        <v>0.21163803569729758</v>
      </c>
      <c r="Q5" s="14">
        <f>HLOOKUP(REG_TRA_DEMANDS!Q$3,'BY-Demands'!$J$5:$AK$14,MATCH($E5,'BY-Demands'!$I$5:$I$14,0),FALSE)*HLOOKUP(REG_TRA_DEMANDS!$F5,DEMANDS!$G$2:$CW$25,MATCH($E5,DEMANDS!$E$2:$E$25,0),FALSE)/HLOOKUP(2018,DEMANDS!$G$2:$CW$25,MATCH($E5,DEMANDS!$E$2:$E$25,0),FALSE)</f>
        <v>0.36834282959899767</v>
      </c>
      <c r="R5" s="14">
        <f>HLOOKUP(REG_TRA_DEMANDS!R$3,'BY-Demands'!$J$5:$AK$14,MATCH($E5,'BY-Demands'!$I$5:$I$14,0),FALSE)*HLOOKUP(REG_TRA_DEMANDS!$F5,DEMANDS!$G$2:$CW$25,MATCH($E5,DEMANDS!$E$2:$E$25,0),FALSE)/HLOOKUP(2018,DEMANDS!$G$2:$CW$25,MATCH($E5,DEMANDS!$E$2:$E$25,0),FALSE)</f>
        <v>0.32581863140183054</v>
      </c>
      <c r="S5" s="14">
        <f>HLOOKUP(REG_TRA_DEMANDS!S$3,'BY-Demands'!$J$5:$AK$14,MATCH($E5,'BY-Demands'!$I$5:$I$14,0),FALSE)*HLOOKUP(REG_TRA_DEMANDS!$F5,DEMANDS!$G$2:$CW$25,MATCH($E5,DEMANDS!$E$2:$E$25,0),FALSE)/HLOOKUP(2018,DEMANDS!$G$2:$CW$25,MATCH($E5,DEMANDS!$E$2:$E$25,0),FALSE)</f>
        <v>0.28676020471389613</v>
      </c>
      <c r="T5" s="14">
        <f>HLOOKUP(REG_TRA_DEMANDS!T$3,'BY-Demands'!$J$5:$AK$14,MATCH($E5,'BY-Demands'!$I$5:$I$14,0),FALSE)*HLOOKUP(REG_TRA_DEMANDS!$F5,DEMANDS!$G$2:$CW$25,MATCH($E5,DEMANDS!$E$2:$E$25,0),FALSE)/HLOOKUP(2018,DEMANDS!$G$2:$CW$25,MATCH($E5,DEMANDS!$E$2:$E$25,0),FALSE)</f>
        <v>1.2126707484972317</v>
      </c>
      <c r="U5" s="14">
        <f>HLOOKUP(REG_TRA_DEMANDS!U$3,'BY-Demands'!$J$5:$AK$14,MATCH($E5,'BY-Demands'!$I$5:$I$14,0),FALSE)*HLOOKUP(REG_TRA_DEMANDS!$F5,DEMANDS!$G$2:$CW$25,MATCH($E5,DEMANDS!$E$2:$E$25,0),FALSE)/HLOOKUP(2018,DEMANDS!$G$2:$CW$25,MATCH($E5,DEMANDS!$E$2:$E$25,0),FALSE)</f>
        <v>0.37129140482878509</v>
      </c>
      <c r="V5" s="14">
        <f>HLOOKUP(REG_TRA_DEMANDS!V$3,'BY-Demands'!$J$5:$AK$14,MATCH($E5,'BY-Demands'!$I$5:$I$14,0),FALSE)*HLOOKUP(REG_TRA_DEMANDS!$F5,DEMANDS!$G$2:$CW$25,MATCH($E5,DEMANDS!$E$2:$E$25,0),FALSE)/HLOOKUP(2018,DEMANDS!$G$2:$CW$25,MATCH($E5,DEMANDS!$E$2:$E$25,0),FALSE)</f>
        <v>0.44273492088669852</v>
      </c>
      <c r="W5" s="14">
        <f>HLOOKUP(REG_TRA_DEMANDS!W$3,'BY-Demands'!$J$5:$AK$14,MATCH($E5,'BY-Demands'!$I$5:$I$14,0),FALSE)*HLOOKUP(REG_TRA_DEMANDS!$F5,DEMANDS!$G$2:$CW$25,MATCH($E5,DEMANDS!$E$2:$E$25,0),FALSE)/HLOOKUP(2018,DEMANDS!$G$2:$CW$25,MATCH($E5,DEMANDS!$E$2:$E$25,0),FALSE)</f>
        <v>0.40362820139863753</v>
      </c>
      <c r="X5" s="14">
        <f>HLOOKUP(REG_TRA_DEMANDS!X$3,'BY-Demands'!$J$5:$AK$14,MATCH($E5,'BY-Demands'!$I$5:$I$14,0),FALSE)*HLOOKUP(REG_TRA_DEMANDS!$F5,DEMANDS!$G$2:$CW$25,MATCH($E5,DEMANDS!$E$2:$E$25,0),FALSE)/HLOOKUP(2018,DEMANDS!$G$2:$CW$25,MATCH($E5,DEMANDS!$E$2:$E$25,0),FALSE)</f>
        <v>0.26802209006972721</v>
      </c>
      <c r="Y5" s="14">
        <f>HLOOKUP(REG_TRA_DEMANDS!Y$3,'BY-Demands'!$J$5:$AK$14,MATCH($E5,'BY-Demands'!$I$5:$I$14,0),FALSE)*HLOOKUP(REG_TRA_DEMANDS!$F5,DEMANDS!$G$2:$CW$25,MATCH($E5,DEMANDS!$E$2:$E$25,0),FALSE)/HLOOKUP(2018,DEMANDS!$G$2:$CW$25,MATCH($E5,DEMANDS!$E$2:$E$25,0),FALSE)</f>
        <v>0.59904734864666986</v>
      </c>
      <c r="Z5" s="14">
        <f>HLOOKUP(REG_TRA_DEMANDS!Z$3,'BY-Demands'!$J$5:$AK$14,MATCH($E5,'BY-Demands'!$I$5:$I$14,0),FALSE)*HLOOKUP(REG_TRA_DEMANDS!$F5,DEMANDS!$G$2:$CW$25,MATCH($E5,DEMANDS!$E$2:$E$25,0),FALSE)/HLOOKUP(2018,DEMANDS!$G$2:$CW$25,MATCH($E5,DEMANDS!$E$2:$E$25,0),FALSE)</f>
        <v>7.6883209959732524E-2</v>
      </c>
      <c r="AA5" s="14">
        <f>HLOOKUP(REG_TRA_DEMANDS!AA$3,'BY-Demands'!$J$5:$AK$14,MATCH($E5,'BY-Demands'!$I$5:$I$14,0),FALSE)*HLOOKUP(REG_TRA_DEMANDS!$F5,DEMANDS!$G$2:$CW$25,MATCH($E5,DEMANDS!$E$2:$E$25,0),FALSE)/HLOOKUP(2018,DEMANDS!$G$2:$CW$25,MATCH($E5,DEMANDS!$E$2:$E$25,0),FALSE)</f>
        <v>0.32081898120752922</v>
      </c>
      <c r="AB5" s="14">
        <f>HLOOKUP(REG_TRA_DEMANDS!AB$3,'BY-Demands'!$J$5:$AK$14,MATCH($E5,'BY-Demands'!$I$5:$I$14,0),FALSE)*HLOOKUP(REG_TRA_DEMANDS!$F5,DEMANDS!$G$2:$CW$25,MATCH($E5,DEMANDS!$E$2:$E$25,0),FALSE)/HLOOKUP(2018,DEMANDS!$G$2:$CW$25,MATCH($E5,DEMANDS!$E$2:$E$25,0),FALSE)</f>
        <v>0.1678236258531208</v>
      </c>
      <c r="AC5" s="14">
        <f>HLOOKUP(REG_TRA_DEMANDS!AC$3,'BY-Demands'!$J$5:$AK$14,MATCH($E5,'BY-Demands'!$I$5:$I$14,0),FALSE)*HLOOKUP(REG_TRA_DEMANDS!$F5,DEMANDS!$G$2:$CW$25,MATCH($E5,DEMANDS!$E$2:$E$25,0),FALSE)/HLOOKUP(2018,DEMANDS!$G$2:$CW$25,MATCH($E5,DEMANDS!$E$2:$E$25,0),FALSE)</f>
        <v>0.14796147778469043</v>
      </c>
      <c r="AD5" s="14">
        <f>HLOOKUP(REG_TRA_DEMANDS!AD$3,'BY-Demands'!$J$5:$AK$14,MATCH($E5,'BY-Demands'!$I$5:$I$14,0),FALSE)*HLOOKUP(REG_TRA_DEMANDS!$F5,DEMANDS!$G$2:$CW$25,MATCH($E5,DEMANDS!$E$2:$E$25,0),FALSE)/HLOOKUP(2018,DEMANDS!$G$2:$CW$25,MATCH($E5,DEMANDS!$E$2:$E$25,0),FALSE)</f>
        <v>0.16503614500140071</v>
      </c>
      <c r="AE5" s="14">
        <f>HLOOKUP(REG_TRA_DEMANDS!AE$3,'BY-Demands'!$J$5:$AK$14,MATCH($E5,'BY-Demands'!$I$5:$I$14,0),FALSE)*HLOOKUP(REG_TRA_DEMANDS!$F5,DEMANDS!$G$2:$CW$25,MATCH($E5,DEMANDS!$E$2:$E$25,0),FALSE)/HLOOKUP(2018,DEMANDS!$G$2:$CW$25,MATCH($E5,DEMANDS!$E$2:$E$25,0),FALSE)</f>
        <v>0.32014165283799628</v>
      </c>
      <c r="AF5" s="14">
        <f>HLOOKUP(REG_TRA_DEMANDS!AF$3,'BY-Demands'!$J$5:$AK$14,MATCH($E5,'BY-Demands'!$I$5:$I$14,0),FALSE)*HLOOKUP(REG_TRA_DEMANDS!$F5,DEMANDS!$G$2:$CW$25,MATCH($E5,DEMANDS!$E$2:$E$25,0),FALSE)/HLOOKUP(2018,DEMANDS!$G$2:$CW$25,MATCH($E5,DEMANDS!$E$2:$E$25,0),FALSE)</f>
        <v>0.15354445783325901</v>
      </c>
    </row>
    <row r="6" spans="2:32" customFormat="1" ht="15" x14ac:dyDescent="0.25">
      <c r="D6" s="3" t="s">
        <v>59</v>
      </c>
      <c r="E6" s="3" t="str">
        <f>DEMANDS!$E$17</f>
        <v>TRAPS</v>
      </c>
      <c r="F6" s="3">
        <v>2021</v>
      </c>
      <c r="G6" s="14">
        <f>HLOOKUP(REG_TRA_DEMANDS!G$3,'BY-Demands'!$J$5:$AK$14,MATCH($E6,'BY-Demands'!$I$5:$I$14,0),FALSE)*HLOOKUP(REG_TRA_DEMANDS!$F6,DEMANDS!$G$2:$CW$25,MATCH($E6,DEMANDS!$E$2:$E$25,0),FALSE)/HLOOKUP(2018,DEMANDS!$G$2:$CW$25,MATCH($E6,DEMANDS!$E$2:$E$25,0),FALSE)</f>
        <v>0.17791021665128046</v>
      </c>
      <c r="H6" s="14">
        <f>HLOOKUP(REG_TRA_DEMANDS!H$3,'BY-Demands'!$J$5:$AK$14,MATCH($E6,'BY-Demands'!$I$5:$I$14,0),FALSE)*HLOOKUP(REG_TRA_DEMANDS!$F6,DEMANDS!$G$2:$CW$25,MATCH($E6,DEMANDS!$E$2:$E$25,0),FALSE)/HLOOKUP(2018,DEMANDS!$G$2:$CW$25,MATCH($E6,DEMANDS!$E$2:$E$25,0),FALSE)</f>
        <v>3.5568470622668977</v>
      </c>
      <c r="I6" s="14">
        <f>HLOOKUP(REG_TRA_DEMANDS!I$3,'BY-Demands'!$J$5:$AK$14,MATCH($E6,'BY-Demands'!$I$5:$I$14,0),FALSE)*HLOOKUP(REG_TRA_DEMANDS!$F6,DEMANDS!$G$2:$CW$25,MATCH($E6,DEMANDS!$E$2:$E$25,0),FALSE)/HLOOKUP(2018,DEMANDS!$G$2:$CW$25,MATCH($E6,DEMANDS!$E$2:$E$25,0),FALSE)</f>
        <v>0.65597182215127059</v>
      </c>
      <c r="J6" s="14">
        <f>HLOOKUP(REG_TRA_DEMANDS!J$3,'BY-Demands'!$J$5:$AK$14,MATCH($E6,'BY-Demands'!$I$5:$I$14,0),FALSE)*HLOOKUP(REG_TRA_DEMANDS!$F6,DEMANDS!$G$2:$CW$25,MATCH($E6,DEMANDS!$E$2:$E$25,0),FALSE)/HLOOKUP(2018,DEMANDS!$G$2:$CW$25,MATCH($E6,DEMANDS!$E$2:$E$25,0),FALSE)</f>
        <v>0.30432858709155108</v>
      </c>
      <c r="K6" s="14">
        <f>HLOOKUP(REG_TRA_DEMANDS!K$3,'BY-Demands'!$J$5:$AK$14,MATCH($E6,'BY-Demands'!$I$5:$I$14,0),FALSE)*HLOOKUP(REG_TRA_DEMANDS!$F6,DEMANDS!$G$2:$CW$25,MATCH($E6,DEMANDS!$E$2:$E$25,0),FALSE)/HLOOKUP(2018,DEMANDS!$G$2:$CW$25,MATCH($E6,DEMANDS!$E$2:$E$25,0),FALSE)</f>
        <v>0.23993253164866168</v>
      </c>
      <c r="L6" s="14">
        <f>HLOOKUP(REG_TRA_DEMANDS!L$3,'BY-Demands'!$J$5:$AK$14,MATCH($E6,'BY-Demands'!$I$5:$I$14,0),FALSE)*HLOOKUP(REG_TRA_DEMANDS!$F6,DEMANDS!$G$2:$CW$25,MATCH($E6,DEMANDS!$E$2:$E$25,0),FALSE)/HLOOKUP(2018,DEMANDS!$G$2:$CW$25,MATCH($E6,DEMANDS!$E$2:$E$25,0),FALSE)</f>
        <v>0.12055791442215673</v>
      </c>
      <c r="M6" s="14">
        <f>HLOOKUP(REG_TRA_DEMANDS!M$3,'BY-Demands'!$J$5:$AK$14,MATCH($E6,'BY-Demands'!$I$5:$I$14,0),FALSE)*HLOOKUP(REG_TRA_DEMANDS!$F6,DEMANDS!$G$2:$CW$25,MATCH($E6,DEMANDS!$E$2:$E$25,0),FALSE)/HLOOKUP(2018,DEMANDS!$G$2:$CW$25,MATCH($E6,DEMANDS!$E$2:$E$25,0),FALSE)</f>
        <v>0.34570131123035525</v>
      </c>
      <c r="N6" s="14">
        <f>HLOOKUP(REG_TRA_DEMANDS!N$3,'BY-Demands'!$J$5:$AK$14,MATCH($E6,'BY-Demands'!$I$5:$I$14,0),FALSE)*HLOOKUP(REG_TRA_DEMANDS!$F6,DEMANDS!$G$2:$CW$25,MATCH($E6,DEMANDS!$E$2:$E$25,0),FALSE)/HLOOKUP(2018,DEMANDS!$G$2:$CW$25,MATCH($E6,DEMANDS!$E$2:$E$25,0),FALSE)</f>
        <v>0.56903321116577554</v>
      </c>
      <c r="O6" s="14">
        <f>HLOOKUP(REG_TRA_DEMANDS!O$3,'BY-Demands'!$J$5:$AK$14,MATCH($E6,'BY-Demands'!$I$5:$I$14,0),FALSE)*HLOOKUP(REG_TRA_DEMANDS!$F6,DEMANDS!$G$2:$CW$25,MATCH($E6,DEMANDS!$E$2:$E$25,0),FALSE)/HLOOKUP(2018,DEMANDS!$G$2:$CW$25,MATCH($E6,DEMANDS!$E$2:$E$25,0),FALSE)</f>
        <v>0.2355529247476085</v>
      </c>
      <c r="P6" s="14">
        <f>HLOOKUP(REG_TRA_DEMANDS!P$3,'BY-Demands'!$J$5:$AK$14,MATCH($E6,'BY-Demands'!$I$5:$I$14,0),FALSE)*HLOOKUP(REG_TRA_DEMANDS!$F6,DEMANDS!$G$2:$CW$25,MATCH($E6,DEMANDS!$E$2:$E$25,0),FALSE)/HLOOKUP(2018,DEMANDS!$G$2:$CW$25,MATCH($E6,DEMANDS!$E$2:$E$25,0),FALSE)</f>
        <v>0.26699669332289716</v>
      </c>
      <c r="Q6" s="14">
        <f>HLOOKUP(REG_TRA_DEMANDS!Q$3,'BY-Demands'!$J$5:$AK$14,MATCH($E6,'BY-Demands'!$I$5:$I$14,0),FALSE)*HLOOKUP(REG_TRA_DEMANDS!$F6,DEMANDS!$G$2:$CW$25,MATCH($E6,DEMANDS!$E$2:$E$25,0),FALSE)/HLOOKUP(2018,DEMANDS!$G$2:$CW$25,MATCH($E6,DEMANDS!$E$2:$E$25,0),FALSE)</f>
        <v>0.46469112788778127</v>
      </c>
      <c r="R6" s="14">
        <f>HLOOKUP(REG_TRA_DEMANDS!R$3,'BY-Demands'!$J$5:$AK$14,MATCH($E6,'BY-Demands'!$I$5:$I$14,0),FALSE)*HLOOKUP(REG_TRA_DEMANDS!$F6,DEMANDS!$G$2:$CW$25,MATCH($E6,DEMANDS!$E$2:$E$25,0),FALSE)/HLOOKUP(2018,DEMANDS!$G$2:$CW$25,MATCH($E6,DEMANDS!$E$2:$E$25,0),FALSE)</f>
        <v>0.41104377538121051</v>
      </c>
      <c r="S6" s="14">
        <f>HLOOKUP(REG_TRA_DEMANDS!S$3,'BY-Demands'!$J$5:$AK$14,MATCH($E6,'BY-Demands'!$I$5:$I$14,0),FALSE)*HLOOKUP(REG_TRA_DEMANDS!$F6,DEMANDS!$G$2:$CW$25,MATCH($E6,DEMANDS!$E$2:$E$25,0),FALSE)/HLOOKUP(2018,DEMANDS!$G$2:$CW$25,MATCH($E6,DEMANDS!$E$2:$E$25,0),FALSE)</f>
        <v>0.36176874437029644</v>
      </c>
      <c r="T6" s="14">
        <f>HLOOKUP(REG_TRA_DEMANDS!T$3,'BY-Demands'!$J$5:$AK$14,MATCH($E6,'BY-Demands'!$I$5:$I$14,0),FALSE)*HLOOKUP(REG_TRA_DEMANDS!$F6,DEMANDS!$G$2:$CW$25,MATCH($E6,DEMANDS!$E$2:$E$25,0),FALSE)/HLOOKUP(2018,DEMANDS!$G$2:$CW$25,MATCH($E6,DEMANDS!$E$2:$E$25,0),FALSE)</f>
        <v>1.5298718818259087</v>
      </c>
      <c r="U6" s="14">
        <f>HLOOKUP(REG_TRA_DEMANDS!U$3,'BY-Demands'!$J$5:$AK$14,MATCH($E6,'BY-Demands'!$I$5:$I$14,0),FALSE)*HLOOKUP(REG_TRA_DEMANDS!$F6,DEMANDS!$G$2:$CW$25,MATCH($E6,DEMANDS!$E$2:$E$25,0),FALSE)/HLOOKUP(2018,DEMANDS!$G$2:$CW$25,MATCH($E6,DEMANDS!$E$2:$E$25,0),FALSE)</f>
        <v>0.46841096885952921</v>
      </c>
      <c r="V6" s="14">
        <f>HLOOKUP(REG_TRA_DEMANDS!V$3,'BY-Demands'!$J$5:$AK$14,MATCH($E6,'BY-Demands'!$I$5:$I$14,0),FALSE)*HLOOKUP(REG_TRA_DEMANDS!$F6,DEMANDS!$G$2:$CW$25,MATCH($E6,DEMANDS!$E$2:$E$25,0),FALSE)/HLOOKUP(2018,DEMANDS!$G$2:$CW$25,MATCH($E6,DEMANDS!$E$2:$E$25,0),FALSE)</f>
        <v>0.5585421330615401</v>
      </c>
      <c r="W6" s="14">
        <f>HLOOKUP(REG_TRA_DEMANDS!W$3,'BY-Demands'!$J$5:$AK$14,MATCH($E6,'BY-Demands'!$I$5:$I$14,0),FALSE)*HLOOKUP(REG_TRA_DEMANDS!$F6,DEMANDS!$G$2:$CW$25,MATCH($E6,DEMANDS!$E$2:$E$25,0),FALSE)/HLOOKUP(2018,DEMANDS!$G$2:$CW$25,MATCH($E6,DEMANDS!$E$2:$E$25,0),FALSE)</f>
        <v>0.50920617718944683</v>
      </c>
      <c r="X6" s="14">
        <f>HLOOKUP(REG_TRA_DEMANDS!X$3,'BY-Demands'!$J$5:$AK$14,MATCH($E6,'BY-Demands'!$I$5:$I$14,0),FALSE)*HLOOKUP(REG_TRA_DEMANDS!$F6,DEMANDS!$G$2:$CW$25,MATCH($E6,DEMANDS!$E$2:$E$25,0),FALSE)/HLOOKUP(2018,DEMANDS!$G$2:$CW$25,MATCH($E6,DEMANDS!$E$2:$E$25,0),FALSE)</f>
        <v>0.33812925710793035</v>
      </c>
      <c r="Y6" s="14">
        <f>HLOOKUP(REG_TRA_DEMANDS!Y$3,'BY-Demands'!$J$5:$AK$14,MATCH($E6,'BY-Demands'!$I$5:$I$14,0),FALSE)*HLOOKUP(REG_TRA_DEMANDS!$F6,DEMANDS!$G$2:$CW$25,MATCH($E6,DEMANDS!$E$2:$E$25,0),FALSE)/HLOOKUP(2018,DEMANDS!$G$2:$CW$25,MATCH($E6,DEMANDS!$E$2:$E$25,0),FALSE)</f>
        <v>0.75574156935227998</v>
      </c>
      <c r="Z6" s="14">
        <f>HLOOKUP(REG_TRA_DEMANDS!Z$3,'BY-Demands'!$J$5:$AK$14,MATCH($E6,'BY-Demands'!$I$5:$I$14,0),FALSE)*HLOOKUP(REG_TRA_DEMANDS!$F6,DEMANDS!$G$2:$CW$25,MATCH($E6,DEMANDS!$E$2:$E$25,0),FALSE)/HLOOKUP(2018,DEMANDS!$G$2:$CW$25,MATCH($E6,DEMANDS!$E$2:$E$25,0),FALSE)</f>
        <v>9.699373160247457E-2</v>
      </c>
      <c r="AA6" s="14">
        <f>HLOOKUP(REG_TRA_DEMANDS!AA$3,'BY-Demands'!$J$5:$AK$14,MATCH($E6,'BY-Demands'!$I$5:$I$14,0),FALSE)*HLOOKUP(REG_TRA_DEMANDS!$F6,DEMANDS!$G$2:$CW$25,MATCH($E6,DEMANDS!$E$2:$E$25,0),FALSE)/HLOOKUP(2018,DEMANDS!$G$2:$CW$25,MATCH($E6,DEMANDS!$E$2:$E$25,0),FALSE)</f>
        <v>0.40473635495344346</v>
      </c>
      <c r="AB6" s="14">
        <f>HLOOKUP(REG_TRA_DEMANDS!AB$3,'BY-Demands'!$J$5:$AK$14,MATCH($E6,'BY-Demands'!$I$5:$I$14,0),FALSE)*HLOOKUP(REG_TRA_DEMANDS!$F6,DEMANDS!$G$2:$CW$25,MATCH($E6,DEMANDS!$E$2:$E$25,0),FALSE)/HLOOKUP(2018,DEMANDS!$G$2:$CW$25,MATCH($E6,DEMANDS!$E$2:$E$25,0),FALSE)</f>
        <v>0.21172164548120723</v>
      </c>
      <c r="AC6" s="14">
        <f>HLOOKUP(REG_TRA_DEMANDS!AC$3,'BY-Demands'!$J$5:$AK$14,MATCH($E6,'BY-Demands'!$I$5:$I$14,0),FALSE)*HLOOKUP(REG_TRA_DEMANDS!$F6,DEMANDS!$G$2:$CW$25,MATCH($E6,DEMANDS!$E$2:$E$25,0),FALSE)/HLOOKUP(2018,DEMANDS!$G$2:$CW$25,MATCH($E6,DEMANDS!$E$2:$E$25,0),FALSE)</f>
        <v>0.18666410873414702</v>
      </c>
      <c r="AD6" s="14">
        <f>HLOOKUP(REG_TRA_DEMANDS!AD$3,'BY-Demands'!$J$5:$AK$14,MATCH($E6,'BY-Demands'!$I$5:$I$14,0),FALSE)*HLOOKUP(REG_TRA_DEMANDS!$F6,DEMANDS!$G$2:$CW$25,MATCH($E6,DEMANDS!$E$2:$E$25,0),FALSE)/HLOOKUP(2018,DEMANDS!$G$2:$CW$25,MATCH($E6,DEMANDS!$E$2:$E$25,0),FALSE)</f>
        <v>0.2082050367220207</v>
      </c>
      <c r="AE6" s="14">
        <f>HLOOKUP(REG_TRA_DEMANDS!AE$3,'BY-Demands'!$J$5:$AK$14,MATCH($E6,'BY-Demands'!$I$5:$I$14,0),FALSE)*HLOOKUP(REG_TRA_DEMANDS!$F6,DEMANDS!$G$2:$CW$25,MATCH($E6,DEMANDS!$E$2:$E$25,0),FALSE)/HLOOKUP(2018,DEMANDS!$G$2:$CW$25,MATCH($E6,DEMANDS!$E$2:$E$25,0),FALSE)</f>
        <v>0.40388185621287809</v>
      </c>
      <c r="AF6" s="14">
        <f>HLOOKUP(REG_TRA_DEMANDS!AF$3,'BY-Demands'!$J$5:$AK$14,MATCH($E6,'BY-Demands'!$I$5:$I$14,0),FALSE)*HLOOKUP(REG_TRA_DEMANDS!$F6,DEMANDS!$G$2:$CW$25,MATCH($E6,DEMANDS!$E$2:$E$25,0),FALSE)/HLOOKUP(2018,DEMANDS!$G$2:$CW$25,MATCH($E6,DEMANDS!$E$2:$E$25,0),FALSE)</f>
        <v>0.19370744197499956</v>
      </c>
    </row>
    <row r="7" spans="2:32" customFormat="1" ht="15" x14ac:dyDescent="0.25">
      <c r="D7" s="3" t="s">
        <v>59</v>
      </c>
      <c r="E7" s="3" t="str">
        <f>DEMANDS!$E$17</f>
        <v>TRAPS</v>
      </c>
      <c r="F7" s="3">
        <v>2022</v>
      </c>
      <c r="G7" s="14">
        <f>HLOOKUP(REG_TRA_DEMANDS!G$3,'BY-Demands'!$J$5:$AK$14,MATCH($E7,'BY-Demands'!$I$5:$I$14,0),FALSE)*HLOOKUP(REG_TRA_DEMANDS!$F7,DEMANDS!$G$2:$CW$25,MATCH($E7,DEMANDS!$E$2:$E$25,0),FALSE)/HLOOKUP(2018,DEMANDS!$G$2:$CW$25,MATCH($E7,DEMANDS!$E$2:$E$25,0),FALSE)</f>
        <v>0.20581574700260574</v>
      </c>
      <c r="H7" s="14">
        <f>HLOOKUP(REG_TRA_DEMANDS!H$3,'BY-Demands'!$J$5:$AK$14,MATCH($E7,'BY-Demands'!$I$5:$I$14,0),FALSE)*HLOOKUP(REG_TRA_DEMANDS!$F7,DEMANDS!$G$2:$CW$25,MATCH($E7,DEMANDS!$E$2:$E$25,0),FALSE)/HLOOKUP(2018,DEMANDS!$G$2:$CW$25,MATCH($E7,DEMANDS!$E$2:$E$25,0),FALSE)</f>
        <v>4.1147447789880296</v>
      </c>
      <c r="I7" s="14">
        <f>HLOOKUP(REG_TRA_DEMANDS!I$3,'BY-Demands'!$J$5:$AK$14,MATCH($E7,'BY-Demands'!$I$5:$I$14,0),FALSE)*HLOOKUP(REG_TRA_DEMANDS!$F7,DEMANDS!$G$2:$CW$25,MATCH($E7,DEMANDS!$E$2:$E$25,0),FALSE)/HLOOKUP(2018,DEMANDS!$G$2:$CW$25,MATCH($E7,DEMANDS!$E$2:$E$25,0),FALSE)</f>
        <v>0.75886215603544716</v>
      </c>
      <c r="J7" s="14">
        <f>HLOOKUP(REG_TRA_DEMANDS!J$3,'BY-Demands'!$J$5:$AK$14,MATCH($E7,'BY-Demands'!$I$5:$I$14,0),FALSE)*HLOOKUP(REG_TRA_DEMANDS!$F7,DEMANDS!$G$2:$CW$25,MATCH($E7,DEMANDS!$E$2:$E$25,0),FALSE)/HLOOKUP(2018,DEMANDS!$G$2:$CW$25,MATCH($E7,DEMANDS!$E$2:$E$25,0),FALSE)</f>
        <v>0.3520630611634093</v>
      </c>
      <c r="K7" s="14">
        <f>HLOOKUP(REG_TRA_DEMANDS!K$3,'BY-Demands'!$J$5:$AK$14,MATCH($E7,'BY-Demands'!$I$5:$I$14,0),FALSE)*HLOOKUP(REG_TRA_DEMANDS!$F7,DEMANDS!$G$2:$CW$25,MATCH($E7,DEMANDS!$E$2:$E$25,0),FALSE)/HLOOKUP(2018,DEMANDS!$G$2:$CW$25,MATCH($E7,DEMANDS!$E$2:$E$25,0),FALSE)</f>
        <v>0.27756637117860672</v>
      </c>
      <c r="L7" s="14">
        <f>HLOOKUP(REG_TRA_DEMANDS!L$3,'BY-Demands'!$J$5:$AK$14,MATCH($E7,'BY-Demands'!$I$5:$I$14,0),FALSE)*HLOOKUP(REG_TRA_DEMANDS!$F7,DEMANDS!$G$2:$CW$25,MATCH($E7,DEMANDS!$E$2:$E$25,0),FALSE)/HLOOKUP(2018,DEMANDS!$G$2:$CW$25,MATCH($E7,DEMANDS!$E$2:$E$25,0),FALSE)</f>
        <v>0.13946763531016038</v>
      </c>
      <c r="M7" s="14">
        <f>HLOOKUP(REG_TRA_DEMANDS!M$3,'BY-Demands'!$J$5:$AK$14,MATCH($E7,'BY-Demands'!$I$5:$I$14,0),FALSE)*HLOOKUP(REG_TRA_DEMANDS!$F7,DEMANDS!$G$2:$CW$25,MATCH($E7,DEMANDS!$E$2:$E$25,0),FALSE)/HLOOKUP(2018,DEMANDS!$G$2:$CW$25,MATCH($E7,DEMANDS!$E$2:$E$25,0),FALSE)</f>
        <v>0.39992516984068205</v>
      </c>
      <c r="N7" s="14">
        <f>HLOOKUP(REG_TRA_DEMANDS!N$3,'BY-Demands'!$J$5:$AK$14,MATCH($E7,'BY-Demands'!$I$5:$I$14,0),FALSE)*HLOOKUP(REG_TRA_DEMANDS!$F7,DEMANDS!$G$2:$CW$25,MATCH($E7,DEMANDS!$E$2:$E$25,0),FALSE)/HLOOKUP(2018,DEMANDS!$G$2:$CW$25,MATCH($E7,DEMANDS!$E$2:$E$25,0),FALSE)</f>
        <v>0.65828707102826567</v>
      </c>
      <c r="O7" s="14">
        <f>HLOOKUP(REG_TRA_DEMANDS!O$3,'BY-Demands'!$J$5:$AK$14,MATCH($E7,'BY-Demands'!$I$5:$I$14,0),FALSE)*HLOOKUP(REG_TRA_DEMANDS!$F7,DEMANDS!$G$2:$CW$25,MATCH($E7,DEMANDS!$E$2:$E$25,0),FALSE)/HLOOKUP(2018,DEMANDS!$G$2:$CW$25,MATCH($E7,DEMANDS!$E$2:$E$25,0),FALSE)</f>
        <v>0.27249981523322875</v>
      </c>
      <c r="P7" s="14">
        <f>HLOOKUP(REG_TRA_DEMANDS!P$3,'BY-Demands'!$J$5:$AK$14,MATCH($E7,'BY-Demands'!$I$5:$I$14,0),FALSE)*HLOOKUP(REG_TRA_DEMANDS!$F7,DEMANDS!$G$2:$CW$25,MATCH($E7,DEMANDS!$E$2:$E$25,0),FALSE)/HLOOKUP(2018,DEMANDS!$G$2:$CW$25,MATCH($E7,DEMANDS!$E$2:$E$25,0),FALSE)</f>
        <v>0.30887559420597338</v>
      </c>
      <c r="Q7" s="14">
        <f>HLOOKUP(REG_TRA_DEMANDS!Q$3,'BY-Demands'!$J$5:$AK$14,MATCH($E7,'BY-Demands'!$I$5:$I$14,0),FALSE)*HLOOKUP(REG_TRA_DEMANDS!$F7,DEMANDS!$G$2:$CW$25,MATCH($E7,DEMANDS!$E$2:$E$25,0),FALSE)/HLOOKUP(2018,DEMANDS!$G$2:$CW$25,MATCH($E7,DEMANDS!$E$2:$E$25,0),FALSE)</f>
        <v>0.53757874849408638</v>
      </c>
      <c r="R7" s="14">
        <f>HLOOKUP(REG_TRA_DEMANDS!R$3,'BY-Demands'!$J$5:$AK$14,MATCH($E7,'BY-Demands'!$I$5:$I$14,0),FALSE)*HLOOKUP(REG_TRA_DEMANDS!$F7,DEMANDS!$G$2:$CW$25,MATCH($E7,DEMANDS!$E$2:$E$25,0),FALSE)/HLOOKUP(2018,DEMANDS!$G$2:$CW$25,MATCH($E7,DEMANDS!$E$2:$E$25,0),FALSE)</f>
        <v>0.47551671440363152</v>
      </c>
      <c r="S7" s="14">
        <f>HLOOKUP(REG_TRA_DEMANDS!S$3,'BY-Demands'!$J$5:$AK$14,MATCH($E7,'BY-Demands'!$I$5:$I$14,0),FALSE)*HLOOKUP(REG_TRA_DEMANDS!$F7,DEMANDS!$G$2:$CW$25,MATCH($E7,DEMANDS!$E$2:$E$25,0),FALSE)/HLOOKUP(2018,DEMANDS!$G$2:$CW$25,MATCH($E7,DEMANDS!$E$2:$E$25,0),FALSE)</f>
        <v>0.41851280812450969</v>
      </c>
      <c r="T7" s="14">
        <f>HLOOKUP(REG_TRA_DEMANDS!T$3,'BY-Demands'!$J$5:$AK$14,MATCH($E7,'BY-Demands'!$I$5:$I$14,0),FALSE)*HLOOKUP(REG_TRA_DEMANDS!$F7,DEMANDS!$G$2:$CW$25,MATCH($E7,DEMANDS!$E$2:$E$25,0),FALSE)/HLOOKUP(2018,DEMANDS!$G$2:$CW$25,MATCH($E7,DEMANDS!$E$2:$E$25,0),FALSE)</f>
        <v>1.7698349768943153</v>
      </c>
      <c r="U7" s="14">
        <f>HLOOKUP(REG_TRA_DEMANDS!U$3,'BY-Demands'!$J$5:$AK$14,MATCH($E7,'BY-Demands'!$I$5:$I$14,0),FALSE)*HLOOKUP(REG_TRA_DEMANDS!$F7,DEMANDS!$G$2:$CW$25,MATCH($E7,DEMANDS!$E$2:$E$25,0),FALSE)/HLOOKUP(2018,DEMANDS!$G$2:$CW$25,MATCH($E7,DEMANDS!$E$2:$E$25,0),FALSE)</f>
        <v>0.54188205306389559</v>
      </c>
      <c r="V7" s="14">
        <f>HLOOKUP(REG_TRA_DEMANDS!V$3,'BY-Demands'!$J$5:$AK$14,MATCH($E7,'BY-Demands'!$I$5:$I$14,0),FALSE)*HLOOKUP(REG_TRA_DEMANDS!$F7,DEMANDS!$G$2:$CW$25,MATCH($E7,DEMANDS!$E$2:$E$25,0),FALSE)/HLOOKUP(2018,DEMANDS!$G$2:$CW$25,MATCH($E7,DEMANDS!$E$2:$E$25,0),FALSE)</f>
        <v>0.64615044887396766</v>
      </c>
      <c r="W7" s="14">
        <f>HLOOKUP(REG_TRA_DEMANDS!W$3,'BY-Demands'!$J$5:$AK$14,MATCH($E7,'BY-Demands'!$I$5:$I$14,0),FALSE)*HLOOKUP(REG_TRA_DEMANDS!$F7,DEMANDS!$G$2:$CW$25,MATCH($E7,DEMANDS!$E$2:$E$25,0),FALSE)/HLOOKUP(2018,DEMANDS!$G$2:$CW$25,MATCH($E7,DEMANDS!$E$2:$E$25,0),FALSE)</f>
        <v>0.58907606156204939</v>
      </c>
      <c r="X7" s="14">
        <f>HLOOKUP(REG_TRA_DEMANDS!X$3,'BY-Demands'!$J$5:$AK$14,MATCH($E7,'BY-Demands'!$I$5:$I$14,0),FALSE)*HLOOKUP(REG_TRA_DEMANDS!$F7,DEMANDS!$G$2:$CW$25,MATCH($E7,DEMANDS!$E$2:$E$25,0),FALSE)/HLOOKUP(2018,DEMANDS!$G$2:$CW$25,MATCH($E7,DEMANDS!$E$2:$E$25,0),FALSE)</f>
        <v>0.39116542571308227</v>
      </c>
      <c r="Y7" s="14">
        <f>HLOOKUP(REG_TRA_DEMANDS!Y$3,'BY-Demands'!$J$5:$AK$14,MATCH($E7,'BY-Demands'!$I$5:$I$14,0),FALSE)*HLOOKUP(REG_TRA_DEMANDS!$F7,DEMANDS!$G$2:$CW$25,MATCH($E7,DEMANDS!$E$2:$E$25,0),FALSE)/HLOOKUP(2018,DEMANDS!$G$2:$CW$25,MATCH($E7,DEMANDS!$E$2:$E$25,0),FALSE)</f>
        <v>0.87428096353814211</v>
      </c>
      <c r="Z7" s="14">
        <f>HLOOKUP(REG_TRA_DEMANDS!Z$3,'BY-Demands'!$J$5:$AK$14,MATCH($E7,'BY-Demands'!$I$5:$I$14,0),FALSE)*HLOOKUP(REG_TRA_DEMANDS!$F7,DEMANDS!$G$2:$CW$25,MATCH($E7,DEMANDS!$E$2:$E$25,0),FALSE)/HLOOKUP(2018,DEMANDS!$G$2:$CW$25,MATCH($E7,DEMANDS!$E$2:$E$25,0),FALSE)</f>
        <v>0.1122073689756809</v>
      </c>
      <c r="AA7" s="14">
        <f>HLOOKUP(REG_TRA_DEMANDS!AA$3,'BY-Demands'!$J$5:$AK$14,MATCH($E7,'BY-Demands'!$I$5:$I$14,0),FALSE)*HLOOKUP(REG_TRA_DEMANDS!$F7,DEMANDS!$G$2:$CW$25,MATCH($E7,DEMANDS!$E$2:$E$25,0),FALSE)/HLOOKUP(2018,DEMANDS!$G$2:$CW$25,MATCH($E7,DEMANDS!$E$2:$E$25,0),FALSE)</f>
        <v>0.46821996398965782</v>
      </c>
      <c r="AB7" s="14">
        <f>HLOOKUP(REG_TRA_DEMANDS!AB$3,'BY-Demands'!$J$5:$AK$14,MATCH($E7,'BY-Demands'!$I$5:$I$14,0),FALSE)*HLOOKUP(REG_TRA_DEMANDS!$F7,DEMANDS!$G$2:$CW$25,MATCH($E7,DEMANDS!$E$2:$E$25,0),FALSE)/HLOOKUP(2018,DEMANDS!$G$2:$CW$25,MATCH($E7,DEMANDS!$E$2:$E$25,0),FALSE)</f>
        <v>0.24493055790465146</v>
      </c>
      <c r="AC7" s="14">
        <f>HLOOKUP(REG_TRA_DEMANDS!AC$3,'BY-Demands'!$J$5:$AK$14,MATCH($E7,'BY-Demands'!$I$5:$I$14,0),FALSE)*HLOOKUP(REG_TRA_DEMANDS!$F7,DEMANDS!$G$2:$CW$25,MATCH($E7,DEMANDS!$E$2:$E$25,0),FALSE)/HLOOKUP(2018,DEMANDS!$G$2:$CW$25,MATCH($E7,DEMANDS!$E$2:$E$25,0),FALSE)</f>
        <v>0.21594270245310049</v>
      </c>
      <c r="AD7" s="14">
        <f>HLOOKUP(REG_TRA_DEMANDS!AD$3,'BY-Demands'!$J$5:$AK$14,MATCH($E7,'BY-Demands'!$I$5:$I$14,0),FALSE)*HLOOKUP(REG_TRA_DEMANDS!$F7,DEMANDS!$G$2:$CW$25,MATCH($E7,DEMANDS!$E$2:$E$25,0),FALSE)/HLOOKUP(2018,DEMANDS!$G$2:$CW$25,MATCH($E7,DEMANDS!$E$2:$E$25,0),FALSE)</f>
        <v>0.2408623628773443</v>
      </c>
      <c r="AE7" s="14">
        <f>HLOOKUP(REG_TRA_DEMANDS!AE$3,'BY-Demands'!$J$5:$AK$14,MATCH($E7,'BY-Demands'!$I$5:$I$14,0),FALSE)*HLOOKUP(REG_TRA_DEMANDS!$F7,DEMANDS!$G$2:$CW$25,MATCH($E7,DEMANDS!$E$2:$E$25,0),FALSE)/HLOOKUP(2018,DEMANDS!$G$2:$CW$25,MATCH($E7,DEMANDS!$E$2:$E$25,0),FALSE)</f>
        <v>0.46723143561892932</v>
      </c>
      <c r="AF7" s="14">
        <f>HLOOKUP(REG_TRA_DEMANDS!AF$3,'BY-Demands'!$J$5:$AK$14,MATCH($E7,'BY-Demands'!$I$5:$I$14,0),FALSE)*HLOOKUP(REG_TRA_DEMANDS!$F7,DEMANDS!$G$2:$CW$25,MATCH($E7,DEMANDS!$E$2:$E$25,0),FALSE)/HLOOKUP(2018,DEMANDS!$G$2:$CW$25,MATCH($E7,DEMANDS!$E$2:$E$25,0),FALSE)</f>
        <v>0.22409079489905456</v>
      </c>
    </row>
    <row r="8" spans="2:32" customFormat="1" ht="15" x14ac:dyDescent="0.25">
      <c r="D8" s="3" t="s">
        <v>59</v>
      </c>
      <c r="E8" s="3" t="str">
        <f>DEMANDS!$E$17</f>
        <v>TRAPS</v>
      </c>
      <c r="F8" s="3">
        <v>2030</v>
      </c>
      <c r="G8" s="14">
        <f>HLOOKUP(REG_TRA_DEMANDS!G$3,'BY-Demands'!$J$5:$AK$14,MATCH($E8,'BY-Demands'!$I$5:$I$14,0),FALSE)*HLOOKUP(REG_TRA_DEMANDS!$F8,DEMANDS!$G$2:$CW$25,MATCH($E8,DEMANDS!$E$2:$E$25,0),FALSE)/HLOOKUP(2018,DEMANDS!$G$2:$CW$25,MATCH($E8,DEMANDS!$E$2:$E$25,0),FALSE)</f>
        <v>0.22013337234900038</v>
      </c>
      <c r="H8" s="14">
        <f>HLOOKUP(REG_TRA_DEMANDS!H$3,'BY-Demands'!$J$5:$AK$14,MATCH($E8,'BY-Demands'!$I$5:$I$14,0),FALSE)*HLOOKUP(REG_TRA_DEMANDS!$F8,DEMANDS!$G$2:$CW$25,MATCH($E8,DEMANDS!$E$2:$E$25,0),FALSE)/HLOOKUP(2018,DEMANDS!$G$2:$CW$25,MATCH($E8,DEMANDS!$E$2:$E$25,0),FALSE)</f>
        <v>4.4009880572578792</v>
      </c>
      <c r="I8" s="14">
        <f>HLOOKUP(REG_TRA_DEMANDS!I$3,'BY-Demands'!$J$5:$AK$14,MATCH($E8,'BY-Demands'!$I$5:$I$14,0),FALSE)*HLOOKUP(REG_TRA_DEMANDS!$F8,DEMANDS!$G$2:$CW$25,MATCH($E8,DEMANDS!$E$2:$E$25,0),FALSE)/HLOOKUP(2018,DEMANDS!$G$2:$CW$25,MATCH($E8,DEMANDS!$E$2:$E$25,0),FALSE)</f>
        <v>0.81165259699007086</v>
      </c>
      <c r="J8" s="14">
        <f>HLOOKUP(REG_TRA_DEMANDS!J$3,'BY-Demands'!$J$5:$AK$14,MATCH($E8,'BY-Demands'!$I$5:$I$14,0),FALSE)*HLOOKUP(REG_TRA_DEMANDS!$F8,DEMANDS!$G$2:$CW$25,MATCH($E8,DEMANDS!$E$2:$E$25,0),FALSE)/HLOOKUP(2018,DEMANDS!$G$2:$CW$25,MATCH($E8,DEMANDS!$E$2:$E$25,0),FALSE)</f>
        <v>0.37655441851313964</v>
      </c>
      <c r="K8" s="14">
        <f>HLOOKUP(REG_TRA_DEMANDS!K$3,'BY-Demands'!$J$5:$AK$14,MATCH($E8,'BY-Demands'!$I$5:$I$14,0),FALSE)*HLOOKUP(REG_TRA_DEMANDS!$F8,DEMANDS!$G$2:$CW$25,MATCH($E8,DEMANDS!$E$2:$E$25,0),FALSE)/HLOOKUP(2018,DEMANDS!$G$2:$CW$25,MATCH($E8,DEMANDS!$E$2:$E$25,0),FALSE)</f>
        <v>0.29687534713972835</v>
      </c>
      <c r="L8" s="14">
        <f>HLOOKUP(REG_TRA_DEMANDS!L$3,'BY-Demands'!$J$5:$AK$14,MATCH($E8,'BY-Demands'!$I$5:$I$14,0),FALSE)*HLOOKUP(REG_TRA_DEMANDS!$F8,DEMANDS!$G$2:$CW$25,MATCH($E8,DEMANDS!$E$2:$E$25,0),FALSE)/HLOOKUP(2018,DEMANDS!$G$2:$CW$25,MATCH($E8,DEMANDS!$E$2:$E$25,0),FALSE)</f>
        <v>0.14916973721149449</v>
      </c>
      <c r="M8" s="14">
        <f>HLOOKUP(REG_TRA_DEMANDS!M$3,'BY-Demands'!$J$5:$AK$14,MATCH($E8,'BY-Demands'!$I$5:$I$14,0),FALSE)*HLOOKUP(REG_TRA_DEMANDS!$F8,DEMANDS!$G$2:$CW$25,MATCH($E8,DEMANDS!$E$2:$E$25,0),FALSE)/HLOOKUP(2018,DEMANDS!$G$2:$CW$25,MATCH($E8,DEMANDS!$E$2:$E$25,0),FALSE)</f>
        <v>0.42774606708378576</v>
      </c>
      <c r="N8" s="14">
        <f>HLOOKUP(REG_TRA_DEMANDS!N$3,'BY-Demands'!$J$5:$AK$14,MATCH($E8,'BY-Demands'!$I$5:$I$14,0),FALSE)*HLOOKUP(REG_TRA_DEMANDS!$F8,DEMANDS!$G$2:$CW$25,MATCH($E8,DEMANDS!$E$2:$E$25,0),FALSE)/HLOOKUP(2018,DEMANDS!$G$2:$CW$25,MATCH($E8,DEMANDS!$E$2:$E$25,0),FALSE)</f>
        <v>0.70408098034094257</v>
      </c>
      <c r="O8" s="14">
        <f>HLOOKUP(REG_TRA_DEMANDS!O$3,'BY-Demands'!$J$5:$AK$14,MATCH($E8,'BY-Demands'!$I$5:$I$14,0),FALSE)*HLOOKUP(REG_TRA_DEMANDS!$F8,DEMANDS!$G$2:$CW$25,MATCH($E8,DEMANDS!$E$2:$E$25,0),FALSE)/HLOOKUP(2018,DEMANDS!$G$2:$CW$25,MATCH($E8,DEMANDS!$E$2:$E$25,0),FALSE)</f>
        <v>0.29145633492762191</v>
      </c>
      <c r="P8" s="14">
        <f>HLOOKUP(REG_TRA_DEMANDS!P$3,'BY-Demands'!$J$5:$AK$14,MATCH($E8,'BY-Demands'!$I$5:$I$14,0),FALSE)*HLOOKUP(REG_TRA_DEMANDS!$F8,DEMANDS!$G$2:$CW$25,MATCH($E8,DEMANDS!$E$2:$E$25,0),FALSE)/HLOOKUP(2018,DEMANDS!$G$2:$CW$25,MATCH($E8,DEMANDS!$E$2:$E$25,0),FALSE)</f>
        <v>0.33036260431521525</v>
      </c>
      <c r="Q8" s="14">
        <f>HLOOKUP(REG_TRA_DEMANDS!Q$3,'BY-Demands'!$J$5:$AK$14,MATCH($E8,'BY-Demands'!$I$5:$I$14,0),FALSE)*HLOOKUP(REG_TRA_DEMANDS!$F8,DEMANDS!$G$2:$CW$25,MATCH($E8,DEMANDS!$E$2:$E$25,0),FALSE)/HLOOKUP(2018,DEMANDS!$G$2:$CW$25,MATCH($E8,DEMANDS!$E$2:$E$25,0),FALSE)</f>
        <v>0.57497555232088293</v>
      </c>
      <c r="R8" s="14">
        <f>HLOOKUP(REG_TRA_DEMANDS!R$3,'BY-Demands'!$J$5:$AK$14,MATCH($E8,'BY-Demands'!$I$5:$I$14,0),FALSE)*HLOOKUP(REG_TRA_DEMANDS!$F8,DEMANDS!$G$2:$CW$25,MATCH($E8,DEMANDS!$E$2:$E$25,0),FALSE)/HLOOKUP(2018,DEMANDS!$G$2:$CW$25,MATCH($E8,DEMANDS!$E$2:$E$25,0),FALSE)</f>
        <v>0.50859615687551163</v>
      </c>
      <c r="S8" s="14">
        <f>HLOOKUP(REG_TRA_DEMANDS!S$3,'BY-Demands'!$J$5:$AK$14,MATCH($E8,'BY-Demands'!$I$5:$I$14,0),FALSE)*HLOOKUP(REG_TRA_DEMANDS!$F8,DEMANDS!$G$2:$CW$25,MATCH($E8,DEMANDS!$E$2:$E$25,0),FALSE)/HLOOKUP(2018,DEMANDS!$G$2:$CW$25,MATCH($E8,DEMANDS!$E$2:$E$25,0),FALSE)</f>
        <v>0.44762675920289052</v>
      </c>
      <c r="T8" s="14">
        <f>HLOOKUP(REG_TRA_DEMANDS!T$3,'BY-Demands'!$J$5:$AK$14,MATCH($E8,'BY-Demands'!$I$5:$I$14,0),FALSE)*HLOOKUP(REG_TRA_DEMANDS!$F8,DEMANDS!$G$2:$CW$25,MATCH($E8,DEMANDS!$E$2:$E$25,0),FALSE)/HLOOKUP(2018,DEMANDS!$G$2:$CW$25,MATCH($E8,DEMANDS!$E$2:$E$25,0),FALSE)</f>
        <v>1.8929540020085456</v>
      </c>
      <c r="U8" s="14">
        <f>HLOOKUP(REG_TRA_DEMANDS!U$3,'BY-Demands'!$J$5:$AK$14,MATCH($E8,'BY-Demands'!$I$5:$I$14,0),FALSE)*HLOOKUP(REG_TRA_DEMANDS!$F8,DEMANDS!$G$2:$CW$25,MATCH($E8,DEMANDS!$E$2:$E$25,0),FALSE)/HLOOKUP(2018,DEMANDS!$G$2:$CW$25,MATCH($E8,DEMANDS!$E$2:$E$25,0),FALSE)</f>
        <v>0.57957821737928084</v>
      </c>
      <c r="V8" s="14">
        <f>HLOOKUP(REG_TRA_DEMANDS!V$3,'BY-Demands'!$J$5:$AK$14,MATCH($E8,'BY-Demands'!$I$5:$I$14,0),FALSE)*HLOOKUP(REG_TRA_DEMANDS!$F8,DEMANDS!$G$2:$CW$25,MATCH($E8,DEMANDS!$E$2:$E$25,0),FALSE)/HLOOKUP(2018,DEMANDS!$G$2:$CW$25,MATCH($E8,DEMANDS!$E$2:$E$25,0),FALSE)</f>
        <v>0.69110007094669024</v>
      </c>
      <c r="W8" s="14">
        <f>HLOOKUP(REG_TRA_DEMANDS!W$3,'BY-Demands'!$J$5:$AK$14,MATCH($E8,'BY-Demands'!$I$5:$I$14,0),FALSE)*HLOOKUP(REG_TRA_DEMANDS!$F8,DEMANDS!$G$2:$CW$25,MATCH($E8,DEMANDS!$E$2:$E$25,0),FALSE)/HLOOKUP(2018,DEMANDS!$G$2:$CW$25,MATCH($E8,DEMANDS!$E$2:$E$25,0),FALSE)</f>
        <v>0.63005528921010856</v>
      </c>
      <c r="X8" s="14">
        <f>HLOOKUP(REG_TRA_DEMANDS!X$3,'BY-Demands'!$J$5:$AK$14,MATCH($E8,'BY-Demands'!$I$5:$I$14,0),FALSE)*HLOOKUP(REG_TRA_DEMANDS!$F8,DEMANDS!$G$2:$CW$25,MATCH($E8,DEMANDS!$E$2:$E$25,0),FALSE)/HLOOKUP(2018,DEMANDS!$G$2:$CW$25,MATCH($E8,DEMANDS!$E$2:$E$25,0),FALSE)</f>
        <v>0.41837694910420542</v>
      </c>
      <c r="Y8" s="14">
        <f>HLOOKUP(REG_TRA_DEMANDS!Y$3,'BY-Demands'!$J$5:$AK$14,MATCH($E8,'BY-Demands'!$I$5:$I$14,0),FALSE)*HLOOKUP(REG_TRA_DEMANDS!$F8,DEMANDS!$G$2:$CW$25,MATCH($E8,DEMANDS!$E$2:$E$25,0),FALSE)/HLOOKUP(2018,DEMANDS!$G$2:$CW$25,MATCH($E8,DEMANDS!$E$2:$E$25,0),FALSE)</f>
        <v>0.93510054350577965</v>
      </c>
      <c r="Z8" s="14">
        <f>HLOOKUP(REG_TRA_DEMANDS!Z$3,'BY-Demands'!$J$5:$AK$14,MATCH($E8,'BY-Demands'!$I$5:$I$14,0),FALSE)*HLOOKUP(REG_TRA_DEMANDS!$F8,DEMANDS!$G$2:$CW$25,MATCH($E8,DEMANDS!$E$2:$E$25,0),FALSE)/HLOOKUP(2018,DEMANDS!$G$2:$CW$25,MATCH($E8,DEMANDS!$E$2:$E$25,0),FALSE)</f>
        <v>0.1200131034420438</v>
      </c>
      <c r="AA8" s="14">
        <f>HLOOKUP(REG_TRA_DEMANDS!AA$3,'BY-Demands'!$J$5:$AK$14,MATCH($E8,'BY-Demands'!$I$5:$I$14,0),FALSE)*HLOOKUP(REG_TRA_DEMANDS!$F8,DEMANDS!$G$2:$CW$25,MATCH($E8,DEMANDS!$E$2:$E$25,0),FALSE)/HLOOKUP(2018,DEMANDS!$G$2:$CW$25,MATCH($E8,DEMANDS!$E$2:$E$25,0),FALSE)</f>
        <v>0.50079180614331698</v>
      </c>
      <c r="AB8" s="14">
        <f>HLOOKUP(REG_TRA_DEMANDS!AB$3,'BY-Demands'!$J$5:$AK$14,MATCH($E8,'BY-Demands'!$I$5:$I$14,0),FALSE)*HLOOKUP(REG_TRA_DEMANDS!$F8,DEMANDS!$G$2:$CW$25,MATCH($E8,DEMANDS!$E$2:$E$25,0),FALSE)/HLOOKUP(2018,DEMANDS!$G$2:$CW$25,MATCH($E8,DEMANDS!$E$2:$E$25,0),FALSE)</f>
        <v>0.26196921512614108</v>
      </c>
      <c r="AC8" s="14">
        <f>HLOOKUP(REG_TRA_DEMANDS!AC$3,'BY-Demands'!$J$5:$AK$14,MATCH($E8,'BY-Demands'!$I$5:$I$14,0),FALSE)*HLOOKUP(REG_TRA_DEMANDS!$F8,DEMANDS!$G$2:$CW$25,MATCH($E8,DEMANDS!$E$2:$E$25,0),FALSE)/HLOOKUP(2018,DEMANDS!$G$2:$CW$25,MATCH($E8,DEMANDS!$E$2:$E$25,0),FALSE)</f>
        <v>0.23096481205860275</v>
      </c>
      <c r="AD8" s="14">
        <f>HLOOKUP(REG_TRA_DEMANDS!AD$3,'BY-Demands'!$J$5:$AK$14,MATCH($E8,'BY-Demands'!$I$5:$I$14,0),FALSE)*HLOOKUP(REG_TRA_DEMANDS!$F8,DEMANDS!$G$2:$CW$25,MATCH($E8,DEMANDS!$E$2:$E$25,0),FALSE)/HLOOKUP(2018,DEMANDS!$G$2:$CW$25,MATCH($E8,DEMANDS!$E$2:$E$25,0),FALSE)</f>
        <v>0.25761801506600557</v>
      </c>
      <c r="AE8" s="14">
        <f>HLOOKUP(REG_TRA_DEMANDS!AE$3,'BY-Demands'!$J$5:$AK$14,MATCH($E8,'BY-Demands'!$I$5:$I$14,0),FALSE)*HLOOKUP(REG_TRA_DEMANDS!$F8,DEMANDS!$G$2:$CW$25,MATCH($E8,DEMANDS!$E$2:$E$25,0),FALSE)/HLOOKUP(2018,DEMANDS!$G$2:$CW$25,MATCH($E8,DEMANDS!$E$2:$E$25,0),FALSE)</f>
        <v>0.49973451054237167</v>
      </c>
      <c r="AF8" s="14">
        <f>HLOOKUP(REG_TRA_DEMANDS!AF$3,'BY-Demands'!$J$5:$AK$14,MATCH($E8,'BY-Demands'!$I$5:$I$14,0),FALSE)*HLOOKUP(REG_TRA_DEMANDS!$F8,DEMANDS!$G$2:$CW$25,MATCH($E8,DEMANDS!$E$2:$E$25,0),FALSE)/HLOOKUP(2018,DEMANDS!$G$2:$CW$25,MATCH($E8,DEMANDS!$E$2:$E$25,0),FALSE)</f>
        <v>0.23967972865007509</v>
      </c>
    </row>
    <row r="9" spans="2:32" x14ac:dyDescent="0.2">
      <c r="D9" s="3" t="s">
        <v>59</v>
      </c>
      <c r="E9" s="3" t="str">
        <f>DEMANDS!$E$17</f>
        <v>TRAPS</v>
      </c>
      <c r="F9" s="3">
        <v>2050</v>
      </c>
      <c r="G9" s="14">
        <f>HLOOKUP(REG_TRA_DEMANDS!G$3,'BY-Demands'!$J$5:$AK$14,MATCH($E9,'BY-Demands'!$I$5:$I$14,0),FALSE)*HLOOKUP(REG_TRA_DEMANDS!$F9,DEMANDS!$G$2:$CW$25,MATCH($E9,DEMANDS!$E$2:$E$25,0),FALSE)/HLOOKUP(2018,DEMANDS!$G$2:$CW$25,MATCH($E9,DEMANDS!$E$2:$E$25,0),FALSE)</f>
        <v>0.25957753427898295</v>
      </c>
      <c r="H9" s="14">
        <f>HLOOKUP(REG_TRA_DEMANDS!H$3,'BY-Demands'!$J$5:$AK$14,MATCH($E9,'BY-Demands'!$I$5:$I$14,0),FALSE)*HLOOKUP(REG_TRA_DEMANDS!$F9,DEMANDS!$G$2:$CW$25,MATCH($E9,DEMANDS!$E$2:$E$25,0),FALSE)/HLOOKUP(2018,DEMANDS!$G$2:$CW$25,MATCH($E9,DEMANDS!$E$2:$E$25,0),FALSE)</f>
        <v>5.1895703777394084</v>
      </c>
      <c r="I9" s="14">
        <f>HLOOKUP(REG_TRA_DEMANDS!I$3,'BY-Demands'!$J$5:$AK$14,MATCH($E9,'BY-Demands'!$I$5:$I$14,0),FALSE)*HLOOKUP(REG_TRA_DEMANDS!$F9,DEMANDS!$G$2:$CW$25,MATCH($E9,DEMANDS!$E$2:$E$25,0),FALSE)/HLOOKUP(2018,DEMANDS!$G$2:$CW$25,MATCH($E9,DEMANDS!$E$2:$E$25,0),FALSE)</f>
        <v>0.95708695855434356</v>
      </c>
      <c r="J9" s="14">
        <f>HLOOKUP(REG_TRA_DEMANDS!J$3,'BY-Demands'!$J$5:$AK$14,MATCH($E9,'BY-Demands'!$I$5:$I$14,0),FALSE)*HLOOKUP(REG_TRA_DEMANDS!$F9,DEMANDS!$G$2:$CW$25,MATCH($E9,DEMANDS!$E$2:$E$25,0),FALSE)/HLOOKUP(2018,DEMANDS!$G$2:$CW$25,MATCH($E9,DEMANDS!$E$2:$E$25,0),FALSE)</f>
        <v>0.44402657550955765</v>
      </c>
      <c r="K9" s="14">
        <f>HLOOKUP(REG_TRA_DEMANDS!K$3,'BY-Demands'!$J$5:$AK$14,MATCH($E9,'BY-Demands'!$I$5:$I$14,0),FALSE)*HLOOKUP(REG_TRA_DEMANDS!$F9,DEMANDS!$G$2:$CW$25,MATCH($E9,DEMANDS!$E$2:$E$25,0),FALSE)/HLOOKUP(2018,DEMANDS!$G$2:$CW$25,MATCH($E9,DEMANDS!$E$2:$E$25,0),FALSE)</f>
        <v>0.35007036768860789</v>
      </c>
      <c r="L9" s="14">
        <f>HLOOKUP(REG_TRA_DEMANDS!L$3,'BY-Demands'!$J$5:$AK$14,MATCH($E9,'BY-Demands'!$I$5:$I$14,0),FALSE)*HLOOKUP(REG_TRA_DEMANDS!$F9,DEMANDS!$G$2:$CW$25,MATCH($E9,DEMANDS!$E$2:$E$25,0),FALSE)/HLOOKUP(2018,DEMANDS!$G$2:$CW$25,MATCH($E9,DEMANDS!$E$2:$E$25,0),FALSE)</f>
        <v>0.17589842085831023</v>
      </c>
      <c r="M9" s="14">
        <f>HLOOKUP(REG_TRA_DEMANDS!M$3,'BY-Demands'!$J$5:$AK$14,MATCH($E9,'BY-Demands'!$I$5:$I$14,0),FALSE)*HLOOKUP(REG_TRA_DEMANDS!$F9,DEMANDS!$G$2:$CW$25,MATCH($E9,DEMANDS!$E$2:$E$25,0),FALSE)/HLOOKUP(2018,DEMANDS!$G$2:$CW$25,MATCH($E9,DEMANDS!$E$2:$E$25,0),FALSE)</f>
        <v>0.50439089814655136</v>
      </c>
      <c r="N9" s="14">
        <f>HLOOKUP(REG_TRA_DEMANDS!N$3,'BY-Demands'!$J$5:$AK$14,MATCH($E9,'BY-Demands'!$I$5:$I$14,0),FALSE)*HLOOKUP(REG_TRA_DEMANDS!$F9,DEMANDS!$G$2:$CW$25,MATCH($E9,DEMANDS!$E$2:$E$25,0),FALSE)/HLOOKUP(2018,DEMANDS!$G$2:$CW$25,MATCH($E9,DEMANDS!$E$2:$E$25,0),FALSE)</f>
        <v>0.83024033502687966</v>
      </c>
      <c r="O9" s="14">
        <f>HLOOKUP(REG_TRA_DEMANDS!O$3,'BY-Demands'!$J$5:$AK$14,MATCH($E9,'BY-Demands'!$I$5:$I$14,0),FALSE)*HLOOKUP(REG_TRA_DEMANDS!$F9,DEMANDS!$G$2:$CW$25,MATCH($E9,DEMANDS!$E$2:$E$25,0),FALSE)/HLOOKUP(2018,DEMANDS!$G$2:$CW$25,MATCH($E9,DEMANDS!$E$2:$E$25,0),FALSE)</f>
        <v>0.34368036051597356</v>
      </c>
      <c r="P9" s="14">
        <f>HLOOKUP(REG_TRA_DEMANDS!P$3,'BY-Demands'!$J$5:$AK$14,MATCH($E9,'BY-Demands'!$I$5:$I$14,0),FALSE)*HLOOKUP(REG_TRA_DEMANDS!$F9,DEMANDS!$G$2:$CW$25,MATCH($E9,DEMANDS!$E$2:$E$25,0),FALSE)/HLOOKUP(2018,DEMANDS!$G$2:$CW$25,MATCH($E9,DEMANDS!$E$2:$E$25,0),FALSE)</f>
        <v>0.38955797265564523</v>
      </c>
      <c r="Q9" s="14">
        <f>HLOOKUP(REG_TRA_DEMANDS!Q$3,'BY-Demands'!$J$5:$AK$14,MATCH($E9,'BY-Demands'!$I$5:$I$14,0),FALSE)*HLOOKUP(REG_TRA_DEMANDS!$F9,DEMANDS!$G$2:$CW$25,MATCH($E9,DEMANDS!$E$2:$E$25,0),FALSE)/HLOOKUP(2018,DEMANDS!$G$2:$CW$25,MATCH($E9,DEMANDS!$E$2:$E$25,0),FALSE)</f>
        <v>0.67800140682680488</v>
      </c>
      <c r="R9" s="14">
        <f>HLOOKUP(REG_TRA_DEMANDS!R$3,'BY-Demands'!$J$5:$AK$14,MATCH($E9,'BY-Demands'!$I$5:$I$14,0),FALSE)*HLOOKUP(REG_TRA_DEMANDS!$F9,DEMANDS!$G$2:$CW$25,MATCH($E9,DEMANDS!$E$2:$E$25,0),FALSE)/HLOOKUP(2018,DEMANDS!$G$2:$CW$25,MATCH($E9,DEMANDS!$E$2:$E$25,0),FALSE)</f>
        <v>0.59972795099966403</v>
      </c>
      <c r="S9" s="14">
        <f>HLOOKUP(REG_TRA_DEMANDS!S$3,'BY-Demands'!$J$5:$AK$14,MATCH($E9,'BY-Demands'!$I$5:$I$14,0),FALSE)*HLOOKUP(REG_TRA_DEMANDS!$F9,DEMANDS!$G$2:$CW$25,MATCH($E9,DEMANDS!$E$2:$E$25,0),FALSE)/HLOOKUP(2018,DEMANDS!$G$2:$CW$25,MATCH($E9,DEMANDS!$E$2:$E$25,0),FALSE)</f>
        <v>0.52783387267135551</v>
      </c>
      <c r="T9" s="14">
        <f>HLOOKUP(REG_TRA_DEMANDS!T$3,'BY-Demands'!$J$5:$AK$14,MATCH($E9,'BY-Demands'!$I$5:$I$14,0),FALSE)*HLOOKUP(REG_TRA_DEMANDS!$F9,DEMANDS!$G$2:$CW$25,MATCH($E9,DEMANDS!$E$2:$E$25,0),FALSE)/HLOOKUP(2018,DEMANDS!$G$2:$CW$25,MATCH($E9,DEMANDS!$E$2:$E$25,0),FALSE)</f>
        <v>2.2321392122494434</v>
      </c>
      <c r="U9" s="14">
        <f>HLOOKUP(REG_TRA_DEMANDS!U$3,'BY-Demands'!$J$5:$AK$14,MATCH($E9,'BY-Demands'!$I$5:$I$14,0),FALSE)*HLOOKUP(REG_TRA_DEMANDS!$F9,DEMANDS!$G$2:$CW$25,MATCH($E9,DEMANDS!$E$2:$E$25,0),FALSE)/HLOOKUP(2018,DEMANDS!$G$2:$CW$25,MATCH($E9,DEMANDS!$E$2:$E$25,0),FALSE)</f>
        <v>0.68342879129932732</v>
      </c>
      <c r="V9" s="14">
        <f>HLOOKUP(REG_TRA_DEMANDS!V$3,'BY-Demands'!$J$5:$AK$14,MATCH($E9,'BY-Demands'!$I$5:$I$14,0),FALSE)*HLOOKUP(REG_TRA_DEMANDS!$F9,DEMANDS!$G$2:$CW$25,MATCH($E9,DEMANDS!$E$2:$E$25,0),FALSE)/HLOOKUP(2018,DEMANDS!$G$2:$CW$25,MATCH($E9,DEMANDS!$E$2:$E$25,0),FALSE)</f>
        <v>0.81493346711628945</v>
      </c>
      <c r="W9" s="14">
        <f>HLOOKUP(REG_TRA_DEMANDS!W$3,'BY-Demands'!$J$5:$AK$14,MATCH($E9,'BY-Demands'!$I$5:$I$14,0),FALSE)*HLOOKUP(REG_TRA_DEMANDS!$F9,DEMANDS!$G$2:$CW$25,MATCH($E9,DEMANDS!$E$2:$E$25,0),FALSE)/HLOOKUP(2018,DEMANDS!$G$2:$CW$25,MATCH($E9,DEMANDS!$E$2:$E$25,0),FALSE)</f>
        <v>0.74295049717996164</v>
      </c>
      <c r="X9" s="14">
        <f>HLOOKUP(REG_TRA_DEMANDS!X$3,'BY-Demands'!$J$5:$AK$14,MATCH($E9,'BY-Demands'!$I$5:$I$14,0),FALSE)*HLOOKUP(REG_TRA_DEMANDS!$F9,DEMANDS!$G$2:$CW$25,MATCH($E9,DEMANDS!$E$2:$E$25,0),FALSE)/HLOOKUP(2018,DEMANDS!$G$2:$CW$25,MATCH($E9,DEMANDS!$E$2:$E$25,0),FALSE)</f>
        <v>0.49334299333522352</v>
      </c>
      <c r="Y9" s="14">
        <f>HLOOKUP(REG_TRA_DEMANDS!Y$3,'BY-Demands'!$J$5:$AK$14,MATCH($E9,'BY-Demands'!$I$5:$I$14,0),FALSE)*HLOOKUP(REG_TRA_DEMANDS!$F9,DEMANDS!$G$2:$CW$25,MATCH($E9,DEMANDS!$E$2:$E$25,0),FALSE)/HLOOKUP(2018,DEMANDS!$G$2:$CW$25,MATCH($E9,DEMANDS!$E$2:$E$25,0),FALSE)</f>
        <v>1.1026546806421527</v>
      </c>
      <c r="Z9" s="14">
        <f>HLOOKUP(REG_TRA_DEMANDS!Z$3,'BY-Demands'!$J$5:$AK$14,MATCH($E9,'BY-Demands'!$I$5:$I$14,0),FALSE)*HLOOKUP(REG_TRA_DEMANDS!$F9,DEMANDS!$G$2:$CW$25,MATCH($E9,DEMANDS!$E$2:$E$25,0),FALSE)/HLOOKUP(2018,DEMANDS!$G$2:$CW$25,MATCH($E9,DEMANDS!$E$2:$E$25,0),FALSE)</f>
        <v>0.14151741346725299</v>
      </c>
      <c r="AA9" s="14">
        <f>HLOOKUP(REG_TRA_DEMANDS!AA$3,'BY-Demands'!$J$5:$AK$14,MATCH($E9,'BY-Demands'!$I$5:$I$14,0),FALSE)*HLOOKUP(REG_TRA_DEMANDS!$F9,DEMANDS!$G$2:$CW$25,MATCH($E9,DEMANDS!$E$2:$E$25,0),FALSE)/HLOOKUP(2018,DEMANDS!$G$2:$CW$25,MATCH($E9,DEMANDS!$E$2:$E$25,0),FALSE)</f>
        <v>0.59052519315293606</v>
      </c>
      <c r="AB9" s="14">
        <f>HLOOKUP(REG_TRA_DEMANDS!AB$3,'BY-Demands'!$J$5:$AK$14,MATCH($E9,'BY-Demands'!$I$5:$I$14,0),FALSE)*HLOOKUP(REG_TRA_DEMANDS!$F9,DEMANDS!$G$2:$CW$25,MATCH($E9,DEMANDS!$E$2:$E$25,0),FALSE)/HLOOKUP(2018,DEMANDS!$G$2:$CW$25,MATCH($E9,DEMANDS!$E$2:$E$25,0),FALSE)</f>
        <v>0.30890964960839534</v>
      </c>
      <c r="AC9" s="14">
        <f>HLOOKUP(REG_TRA_DEMANDS!AC$3,'BY-Demands'!$J$5:$AK$14,MATCH($E9,'BY-Demands'!$I$5:$I$14,0),FALSE)*HLOOKUP(REG_TRA_DEMANDS!$F9,DEMANDS!$G$2:$CW$25,MATCH($E9,DEMANDS!$E$2:$E$25,0),FALSE)/HLOOKUP(2018,DEMANDS!$G$2:$CW$25,MATCH($E9,DEMANDS!$E$2:$E$25,0),FALSE)</f>
        <v>0.27234978404060711</v>
      </c>
      <c r="AD9" s="14">
        <f>HLOOKUP(REG_TRA_DEMANDS!AD$3,'BY-Demands'!$J$5:$AK$14,MATCH($E9,'BY-Demands'!$I$5:$I$14,0),FALSE)*HLOOKUP(REG_TRA_DEMANDS!$F9,DEMANDS!$G$2:$CW$25,MATCH($E9,DEMANDS!$E$2:$E$25,0),FALSE)/HLOOKUP(2018,DEMANDS!$G$2:$CW$25,MATCH($E9,DEMANDS!$E$2:$E$25,0),FALSE)</f>
        <v>0.30377878839134259</v>
      </c>
      <c r="AE9" s="14">
        <f>HLOOKUP(REG_TRA_DEMANDS!AE$3,'BY-Demands'!$J$5:$AK$14,MATCH($E9,'BY-Demands'!$I$5:$I$14,0),FALSE)*HLOOKUP(REG_TRA_DEMANDS!$F9,DEMANDS!$G$2:$CW$25,MATCH($E9,DEMANDS!$E$2:$E$25,0),FALSE)/HLOOKUP(2018,DEMANDS!$G$2:$CW$25,MATCH($E9,DEMANDS!$E$2:$E$25,0),FALSE)</f>
        <v>0.58927844813572761</v>
      </c>
      <c r="AF9" s="14">
        <f>HLOOKUP(REG_TRA_DEMANDS!AF$3,'BY-Demands'!$J$5:$AK$14,MATCH($E9,'BY-Demands'!$I$5:$I$14,0),FALSE)*HLOOKUP(REG_TRA_DEMANDS!$F9,DEMANDS!$G$2:$CW$25,MATCH($E9,DEMANDS!$E$2:$E$25,0),FALSE)/HLOOKUP(2018,DEMANDS!$G$2:$CW$25,MATCH($E9,DEMANDS!$E$2:$E$25,0),FALSE)</f>
        <v>0.28262626568499355</v>
      </c>
    </row>
    <row r="10" spans="2:32" x14ac:dyDescent="0.2">
      <c r="D10" s="3" t="s">
        <v>59</v>
      </c>
      <c r="E10" s="3" t="str">
        <f>DEMANDS!$E$18</f>
        <v>TRAPM</v>
      </c>
      <c r="F10" s="3">
        <v>2019</v>
      </c>
      <c r="G10" s="14">
        <f>HLOOKUP(REG_TRA_DEMANDS!G$3,'BY-Demands'!$J$5:$AK$14,MATCH($E10,'BY-Demands'!$I$5:$I$14,0),FALSE)*HLOOKUP(REG_TRA_DEMANDS!$F10,DEMANDS!$G$2:$CW$25,MATCH($E10,DEMANDS!$E$2:$E$25,0),FALSE)/HLOOKUP(2018,DEMANDS!$G$2:$CW$25,MATCH($E10,DEMANDS!$E$2:$E$25,0),FALSE)</f>
        <v>0.44504487721842145</v>
      </c>
      <c r="H10" s="14">
        <f>HLOOKUP(REG_TRA_DEMANDS!H$3,'BY-Demands'!$J$5:$AK$14,MATCH($E10,'BY-Demands'!$I$5:$I$14,0),FALSE)*HLOOKUP(REG_TRA_DEMANDS!$F10,DEMANDS!$G$2:$CW$25,MATCH($E10,DEMANDS!$E$2:$E$25,0),FALSE)/HLOOKUP(2018,DEMANDS!$G$2:$CW$25,MATCH($E10,DEMANDS!$E$2:$E$25,0),FALSE)</f>
        <v>7.7937079104025209</v>
      </c>
      <c r="I10" s="14">
        <f>HLOOKUP(REG_TRA_DEMANDS!I$3,'BY-Demands'!$J$5:$AK$14,MATCH($E10,'BY-Demands'!$I$5:$I$14,0),FALSE)*HLOOKUP(REG_TRA_DEMANDS!$F10,DEMANDS!$G$2:$CW$25,MATCH($E10,DEMANDS!$E$2:$E$25,0),FALSE)/HLOOKUP(2018,DEMANDS!$G$2:$CW$25,MATCH($E10,DEMANDS!$E$2:$E$25,0),FALSE)</f>
        <v>1.5870469217794945</v>
      </c>
      <c r="J10" s="14">
        <f>HLOOKUP(REG_TRA_DEMANDS!J$3,'BY-Demands'!$J$5:$AK$14,MATCH($E10,'BY-Demands'!$I$5:$I$14,0),FALSE)*HLOOKUP(REG_TRA_DEMANDS!$F10,DEMANDS!$G$2:$CW$25,MATCH($E10,DEMANDS!$E$2:$E$25,0),FALSE)/HLOOKUP(2018,DEMANDS!$G$2:$CW$25,MATCH($E10,DEMANDS!$E$2:$E$25,0),FALSE)</f>
        <v>0.75371941599977788</v>
      </c>
      <c r="K10" s="14">
        <f>HLOOKUP(REG_TRA_DEMANDS!K$3,'BY-Demands'!$J$5:$AK$14,MATCH($E10,'BY-Demands'!$I$5:$I$14,0),FALSE)*HLOOKUP(REG_TRA_DEMANDS!$F10,DEMANDS!$G$2:$CW$25,MATCH($E10,DEMANDS!$E$2:$E$25,0),FALSE)/HLOOKUP(2018,DEMANDS!$G$2:$CW$25,MATCH($E10,DEMANDS!$E$2:$E$25,0),FALSE)</f>
        <v>0.56707222956060799</v>
      </c>
      <c r="L10" s="14">
        <f>HLOOKUP(REG_TRA_DEMANDS!L$3,'BY-Demands'!$J$5:$AK$14,MATCH($E10,'BY-Demands'!$I$5:$I$14,0),FALSE)*HLOOKUP(REG_TRA_DEMANDS!$F10,DEMANDS!$G$2:$CW$25,MATCH($E10,DEMANDS!$E$2:$E$25,0),FALSE)/HLOOKUP(2018,DEMANDS!$G$2:$CW$25,MATCH($E10,DEMANDS!$E$2:$E$25,0),FALSE)</f>
        <v>0.29215269212908374</v>
      </c>
      <c r="M10" s="14">
        <f>HLOOKUP(REG_TRA_DEMANDS!M$3,'BY-Demands'!$J$5:$AK$14,MATCH($E10,'BY-Demands'!$I$5:$I$14,0),FALSE)*HLOOKUP(REG_TRA_DEMANDS!$F10,DEMANDS!$G$2:$CW$25,MATCH($E10,DEMANDS!$E$2:$E$25,0),FALSE)/HLOOKUP(2018,DEMANDS!$G$2:$CW$25,MATCH($E10,DEMANDS!$E$2:$E$25,0),FALSE)</f>
        <v>0.78692852808848446</v>
      </c>
      <c r="N10" s="14">
        <f>HLOOKUP(REG_TRA_DEMANDS!N$3,'BY-Demands'!$J$5:$AK$14,MATCH($E10,'BY-Demands'!$I$5:$I$14,0),FALSE)*HLOOKUP(REG_TRA_DEMANDS!$F10,DEMANDS!$G$2:$CW$25,MATCH($E10,DEMANDS!$E$2:$E$25,0),FALSE)/HLOOKUP(2018,DEMANDS!$G$2:$CW$25,MATCH($E10,DEMANDS!$E$2:$E$25,0),FALSE)</f>
        <v>1.3661978764195406</v>
      </c>
      <c r="O10" s="14">
        <f>HLOOKUP(REG_TRA_DEMANDS!O$3,'BY-Demands'!$J$5:$AK$14,MATCH($E10,'BY-Demands'!$I$5:$I$14,0),FALSE)*HLOOKUP(REG_TRA_DEMANDS!$F10,DEMANDS!$G$2:$CW$25,MATCH($E10,DEMANDS!$E$2:$E$25,0),FALSE)/HLOOKUP(2018,DEMANDS!$G$2:$CW$25,MATCH($E10,DEMANDS!$E$2:$E$25,0),FALSE)</f>
        <v>0.57898198131513856</v>
      </c>
      <c r="P10" s="14">
        <f>HLOOKUP(REG_TRA_DEMANDS!P$3,'BY-Demands'!$J$5:$AK$14,MATCH($E10,'BY-Demands'!$I$5:$I$14,0),FALSE)*HLOOKUP(REG_TRA_DEMANDS!$F10,DEMANDS!$G$2:$CW$25,MATCH($E10,DEMANDS!$E$2:$E$25,0),FALSE)/HLOOKUP(2018,DEMANDS!$G$2:$CW$25,MATCH($E10,DEMANDS!$E$2:$E$25,0),FALSE)</f>
        <v>0.65358230250256555</v>
      </c>
      <c r="Q10" s="14">
        <f>HLOOKUP(REG_TRA_DEMANDS!Q$3,'BY-Demands'!$J$5:$AK$14,MATCH($E10,'BY-Demands'!$I$5:$I$14,0),FALSE)*HLOOKUP(REG_TRA_DEMANDS!$F10,DEMANDS!$G$2:$CW$25,MATCH($E10,DEMANDS!$E$2:$E$25,0),FALSE)/HLOOKUP(2018,DEMANDS!$G$2:$CW$25,MATCH($E10,DEMANDS!$E$2:$E$25,0),FALSE)</f>
        <v>1.1591453120223312</v>
      </c>
      <c r="R10" s="14">
        <f>HLOOKUP(REG_TRA_DEMANDS!R$3,'BY-Demands'!$J$5:$AK$14,MATCH($E10,'BY-Demands'!$I$5:$I$14,0),FALSE)*HLOOKUP(REG_TRA_DEMANDS!$F10,DEMANDS!$G$2:$CW$25,MATCH($E10,DEMANDS!$E$2:$E$25,0),FALSE)/HLOOKUP(2018,DEMANDS!$G$2:$CW$25,MATCH($E10,DEMANDS!$E$2:$E$25,0),FALSE)</f>
        <v>0.98363731275831134</v>
      </c>
      <c r="S10" s="14">
        <f>HLOOKUP(REG_TRA_DEMANDS!S$3,'BY-Demands'!$J$5:$AK$14,MATCH($E10,'BY-Demands'!$I$5:$I$14,0),FALSE)*HLOOKUP(REG_TRA_DEMANDS!$F10,DEMANDS!$G$2:$CW$25,MATCH($E10,DEMANDS!$E$2:$E$25,0),FALSE)/HLOOKUP(2018,DEMANDS!$G$2:$CW$25,MATCH($E10,DEMANDS!$E$2:$E$25,0),FALSE)</f>
        <v>0.89211010866799778</v>
      </c>
      <c r="T10" s="14">
        <f>HLOOKUP(REG_TRA_DEMANDS!T$3,'BY-Demands'!$J$5:$AK$14,MATCH($E10,'BY-Demands'!$I$5:$I$14,0),FALSE)*HLOOKUP(REG_TRA_DEMANDS!$F10,DEMANDS!$G$2:$CW$25,MATCH($E10,DEMANDS!$E$2:$E$25,0),FALSE)/HLOOKUP(2018,DEMANDS!$G$2:$CW$25,MATCH($E10,DEMANDS!$E$2:$E$25,0),FALSE)</f>
        <v>3.6052969056240896</v>
      </c>
      <c r="U10" s="14">
        <f>HLOOKUP(REG_TRA_DEMANDS!U$3,'BY-Demands'!$J$5:$AK$14,MATCH($E10,'BY-Demands'!$I$5:$I$14,0),FALSE)*HLOOKUP(REG_TRA_DEMANDS!$F10,DEMANDS!$G$2:$CW$25,MATCH($E10,DEMANDS!$E$2:$E$25,0),FALSE)/HLOOKUP(2018,DEMANDS!$G$2:$CW$25,MATCH($E10,DEMANDS!$E$2:$E$25,0),FALSE)</f>
        <v>1.1800127078014957</v>
      </c>
      <c r="V10" s="14">
        <f>HLOOKUP(REG_TRA_DEMANDS!V$3,'BY-Demands'!$J$5:$AK$14,MATCH($E10,'BY-Demands'!$I$5:$I$14,0),FALSE)*HLOOKUP(REG_TRA_DEMANDS!$F10,DEMANDS!$G$2:$CW$25,MATCH($E10,DEMANDS!$E$2:$E$25,0),FALSE)/HLOOKUP(2018,DEMANDS!$G$2:$CW$25,MATCH($E10,DEMANDS!$E$2:$E$25,0),FALSE)</f>
        <v>1.3289979498467648</v>
      </c>
      <c r="W10" s="14">
        <f>HLOOKUP(REG_TRA_DEMANDS!W$3,'BY-Demands'!$J$5:$AK$14,MATCH($E10,'BY-Demands'!$I$5:$I$14,0),FALSE)*HLOOKUP(REG_TRA_DEMANDS!$F10,DEMANDS!$G$2:$CW$25,MATCH($E10,DEMANDS!$E$2:$E$25,0),FALSE)/HLOOKUP(2018,DEMANDS!$G$2:$CW$25,MATCH($E10,DEMANDS!$E$2:$E$25,0),FALSE)</f>
        <v>1.2889705463689798</v>
      </c>
      <c r="X10" s="14">
        <f>HLOOKUP(REG_TRA_DEMANDS!X$3,'BY-Demands'!$J$5:$AK$14,MATCH($E10,'BY-Demands'!$I$5:$I$14,0),FALSE)*HLOOKUP(REG_TRA_DEMANDS!$F10,DEMANDS!$G$2:$CW$25,MATCH($E10,DEMANDS!$E$2:$E$25,0),FALSE)/HLOOKUP(2018,DEMANDS!$G$2:$CW$25,MATCH($E10,DEMANDS!$E$2:$E$25,0),FALSE)</f>
        <v>0.81318189166940957</v>
      </c>
      <c r="Y10" s="14">
        <f>HLOOKUP(REG_TRA_DEMANDS!Y$3,'BY-Demands'!$J$5:$AK$14,MATCH($E10,'BY-Demands'!$I$5:$I$14,0),FALSE)*HLOOKUP(REG_TRA_DEMANDS!$F10,DEMANDS!$G$2:$CW$25,MATCH($E10,DEMANDS!$E$2:$E$25,0),FALSE)/HLOOKUP(2018,DEMANDS!$G$2:$CW$25,MATCH($E10,DEMANDS!$E$2:$E$25,0),FALSE)</f>
        <v>1.8206653161788104</v>
      </c>
      <c r="Z10" s="14">
        <f>HLOOKUP(REG_TRA_DEMANDS!Z$3,'BY-Demands'!$J$5:$AK$14,MATCH($E10,'BY-Demands'!$I$5:$I$14,0),FALSE)*HLOOKUP(REG_TRA_DEMANDS!$F10,DEMANDS!$G$2:$CW$25,MATCH($E10,DEMANDS!$E$2:$E$25,0),FALSE)/HLOOKUP(2018,DEMANDS!$G$2:$CW$25,MATCH($E10,DEMANDS!$E$2:$E$25,0),FALSE)</f>
        <v>0.23862041442976697</v>
      </c>
      <c r="AA10" s="14">
        <f>HLOOKUP(REG_TRA_DEMANDS!AA$3,'BY-Demands'!$J$5:$AK$14,MATCH($E10,'BY-Demands'!$I$5:$I$14,0),FALSE)*HLOOKUP(REG_TRA_DEMANDS!$F10,DEMANDS!$G$2:$CW$25,MATCH($E10,DEMANDS!$E$2:$E$25,0),FALSE)/HLOOKUP(2018,DEMANDS!$G$2:$CW$25,MATCH($E10,DEMANDS!$E$2:$E$25,0),FALSE)</f>
        <v>1.0083408487910557</v>
      </c>
      <c r="AB10" s="14">
        <f>HLOOKUP(REG_TRA_DEMANDS!AB$3,'BY-Demands'!$J$5:$AK$14,MATCH($E10,'BY-Demands'!$I$5:$I$14,0),FALSE)*HLOOKUP(REG_TRA_DEMANDS!$F10,DEMANDS!$G$2:$CW$25,MATCH($E10,DEMANDS!$E$2:$E$25,0),FALSE)/HLOOKUP(2018,DEMANDS!$G$2:$CW$25,MATCH($E10,DEMANDS!$E$2:$E$25,0),FALSE)</f>
        <v>0.54292180091605458</v>
      </c>
      <c r="AC10" s="14">
        <f>HLOOKUP(REG_TRA_DEMANDS!AC$3,'BY-Demands'!$J$5:$AK$14,MATCH($E10,'BY-Demands'!$I$5:$I$14,0),FALSE)*HLOOKUP(REG_TRA_DEMANDS!$F10,DEMANDS!$G$2:$CW$25,MATCH($E10,DEMANDS!$E$2:$E$25,0),FALSE)/HLOOKUP(2018,DEMANDS!$G$2:$CW$25,MATCH($E10,DEMANDS!$E$2:$E$25,0),FALSE)</f>
        <v>0.44291300994417443</v>
      </c>
      <c r="AD10" s="14">
        <f>HLOOKUP(REG_TRA_DEMANDS!AD$3,'BY-Demands'!$J$5:$AK$14,MATCH($E10,'BY-Demands'!$I$5:$I$14,0),FALSE)*HLOOKUP(REG_TRA_DEMANDS!$F10,DEMANDS!$G$2:$CW$25,MATCH($E10,DEMANDS!$E$2:$E$25,0),FALSE)/HLOOKUP(2018,DEMANDS!$G$2:$CW$25,MATCH($E10,DEMANDS!$E$2:$E$25,0),FALSE)</f>
        <v>0.48125689749079964</v>
      </c>
      <c r="AE10" s="14">
        <f>HLOOKUP(REG_TRA_DEMANDS!AE$3,'BY-Demands'!$J$5:$AK$14,MATCH($E10,'BY-Demands'!$I$5:$I$14,0),FALSE)*HLOOKUP(REG_TRA_DEMANDS!$F10,DEMANDS!$G$2:$CW$25,MATCH($E10,DEMANDS!$E$2:$E$25,0),FALSE)/HLOOKUP(2018,DEMANDS!$G$2:$CW$25,MATCH($E10,DEMANDS!$E$2:$E$25,0),FALSE)</f>
        <v>0.88631243709750096</v>
      </c>
      <c r="AF10" s="14">
        <f>HLOOKUP(REG_TRA_DEMANDS!AF$3,'BY-Demands'!$J$5:$AK$14,MATCH($E10,'BY-Demands'!$I$5:$I$14,0),FALSE)*HLOOKUP(REG_TRA_DEMANDS!$F10,DEMANDS!$G$2:$CW$25,MATCH($E10,DEMANDS!$E$2:$E$25,0),FALSE)/HLOOKUP(2018,DEMANDS!$G$2:$CW$25,MATCH($E10,DEMANDS!$E$2:$E$25,0),FALSE)</f>
        <v>0.48743823497682215</v>
      </c>
    </row>
    <row r="11" spans="2:32" x14ac:dyDescent="0.2">
      <c r="D11" s="3" t="s">
        <v>59</v>
      </c>
      <c r="E11" s="3" t="str">
        <f>DEMANDS!$E$18</f>
        <v>TRAPM</v>
      </c>
      <c r="F11" s="3">
        <v>2020</v>
      </c>
      <c r="G11" s="14">
        <f>HLOOKUP(REG_TRA_DEMANDS!G$3,'BY-Demands'!$J$5:$AK$14,MATCH($E11,'BY-Demands'!$I$5:$I$14,0),FALSE)*HLOOKUP(REG_TRA_DEMANDS!$F11,DEMANDS!$G$2:$CW$25,MATCH($E11,DEMANDS!$E$2:$E$25,0),FALSE)/HLOOKUP(2018,DEMANDS!$G$2:$CW$25,MATCH($E11,DEMANDS!$E$2:$E$25,0),FALSE)</f>
        <v>0.32193664473309486</v>
      </c>
      <c r="H11" s="14">
        <f>HLOOKUP(REG_TRA_DEMANDS!H$3,'BY-Demands'!$J$5:$AK$14,MATCH($E11,'BY-Demands'!$I$5:$I$14,0),FALSE)*HLOOKUP(REG_TRA_DEMANDS!$F11,DEMANDS!$G$2:$CW$25,MATCH($E11,DEMANDS!$E$2:$E$25,0),FALSE)/HLOOKUP(2018,DEMANDS!$G$2:$CW$25,MATCH($E11,DEMANDS!$E$2:$E$25,0),FALSE)</f>
        <v>5.637813854608976</v>
      </c>
      <c r="I11" s="14">
        <f>HLOOKUP(REG_TRA_DEMANDS!I$3,'BY-Demands'!$J$5:$AK$14,MATCH($E11,'BY-Demands'!$I$5:$I$14,0),FALSE)*HLOOKUP(REG_TRA_DEMANDS!$F11,DEMANDS!$G$2:$CW$25,MATCH($E11,DEMANDS!$E$2:$E$25,0),FALSE)/HLOOKUP(2018,DEMANDS!$G$2:$CW$25,MATCH($E11,DEMANDS!$E$2:$E$25,0),FALSE)</f>
        <v>1.1480382927336128</v>
      </c>
      <c r="J11" s="14">
        <f>HLOOKUP(REG_TRA_DEMANDS!J$3,'BY-Demands'!$J$5:$AK$14,MATCH($E11,'BY-Demands'!$I$5:$I$14,0),FALSE)*HLOOKUP(REG_TRA_DEMANDS!$F11,DEMANDS!$G$2:$CW$25,MATCH($E11,DEMANDS!$E$2:$E$25,0),FALSE)/HLOOKUP(2018,DEMANDS!$G$2:$CW$25,MATCH($E11,DEMANDS!$E$2:$E$25,0),FALSE)</f>
        <v>0.54522568908947855</v>
      </c>
      <c r="K11" s="14">
        <f>HLOOKUP(REG_TRA_DEMANDS!K$3,'BY-Demands'!$J$5:$AK$14,MATCH($E11,'BY-Demands'!$I$5:$I$14,0),FALSE)*HLOOKUP(REG_TRA_DEMANDS!$F11,DEMANDS!$G$2:$CW$25,MATCH($E11,DEMANDS!$E$2:$E$25,0),FALSE)/HLOOKUP(2018,DEMANDS!$G$2:$CW$25,MATCH($E11,DEMANDS!$E$2:$E$25,0),FALSE)</f>
        <v>0.41020881320348074</v>
      </c>
      <c r="L11" s="14">
        <f>HLOOKUP(REG_TRA_DEMANDS!L$3,'BY-Demands'!$J$5:$AK$14,MATCH($E11,'BY-Demands'!$I$5:$I$14,0),FALSE)*HLOOKUP(REG_TRA_DEMANDS!$F11,DEMANDS!$G$2:$CW$25,MATCH($E11,DEMANDS!$E$2:$E$25,0),FALSE)/HLOOKUP(2018,DEMANDS!$G$2:$CW$25,MATCH($E11,DEMANDS!$E$2:$E$25,0),FALSE)</f>
        <v>0.21133746790128183</v>
      </c>
      <c r="M11" s="14">
        <f>HLOOKUP(REG_TRA_DEMANDS!M$3,'BY-Demands'!$J$5:$AK$14,MATCH($E11,'BY-Demands'!$I$5:$I$14,0),FALSE)*HLOOKUP(REG_TRA_DEMANDS!$F11,DEMANDS!$G$2:$CW$25,MATCH($E11,DEMANDS!$E$2:$E$25,0),FALSE)/HLOOKUP(2018,DEMANDS!$G$2:$CW$25,MATCH($E11,DEMANDS!$E$2:$E$25,0),FALSE)</f>
        <v>0.56924850267004323</v>
      </c>
      <c r="N11" s="14">
        <f>HLOOKUP(REG_TRA_DEMANDS!N$3,'BY-Demands'!$J$5:$AK$14,MATCH($E11,'BY-Demands'!$I$5:$I$14,0),FALSE)*HLOOKUP(REG_TRA_DEMANDS!$F11,DEMANDS!$G$2:$CW$25,MATCH($E11,DEMANDS!$E$2:$E$25,0),FALSE)/HLOOKUP(2018,DEMANDS!$G$2:$CW$25,MATCH($E11,DEMANDS!$E$2:$E$25,0),FALSE)</f>
        <v>0.98828046988197249</v>
      </c>
      <c r="O11" s="14">
        <f>HLOOKUP(REG_TRA_DEMANDS!O$3,'BY-Demands'!$J$5:$AK$14,MATCH($E11,'BY-Demands'!$I$5:$I$14,0),FALSE)*HLOOKUP(REG_TRA_DEMANDS!$F11,DEMANDS!$G$2:$CW$25,MATCH($E11,DEMANDS!$E$2:$E$25,0),FALSE)/HLOOKUP(2018,DEMANDS!$G$2:$CW$25,MATCH($E11,DEMANDS!$E$2:$E$25,0),FALSE)</f>
        <v>0.41882409160736161</v>
      </c>
      <c r="P11" s="14">
        <f>HLOOKUP(REG_TRA_DEMANDS!P$3,'BY-Demands'!$J$5:$AK$14,MATCH($E11,'BY-Demands'!$I$5:$I$14,0),FALSE)*HLOOKUP(REG_TRA_DEMANDS!$F11,DEMANDS!$G$2:$CW$25,MATCH($E11,DEMANDS!$E$2:$E$25,0),FALSE)/HLOOKUP(2018,DEMANDS!$G$2:$CW$25,MATCH($E11,DEMANDS!$E$2:$E$25,0),FALSE)</f>
        <v>0.47278848560105868</v>
      </c>
      <c r="Q11" s="14">
        <f>HLOOKUP(REG_TRA_DEMANDS!Q$3,'BY-Demands'!$J$5:$AK$14,MATCH($E11,'BY-Demands'!$I$5:$I$14,0),FALSE)*HLOOKUP(REG_TRA_DEMANDS!$F11,DEMANDS!$G$2:$CW$25,MATCH($E11,DEMANDS!$E$2:$E$25,0),FALSE)/HLOOKUP(2018,DEMANDS!$G$2:$CW$25,MATCH($E11,DEMANDS!$E$2:$E$25,0),FALSE)</f>
        <v>0.83850274795415447</v>
      </c>
      <c r="R11" s="14">
        <f>HLOOKUP(REG_TRA_DEMANDS!R$3,'BY-Demands'!$J$5:$AK$14,MATCH($E11,'BY-Demands'!$I$5:$I$14,0),FALSE)*HLOOKUP(REG_TRA_DEMANDS!$F11,DEMANDS!$G$2:$CW$25,MATCH($E11,DEMANDS!$E$2:$E$25,0),FALSE)/HLOOKUP(2018,DEMANDS!$G$2:$CW$25,MATCH($E11,DEMANDS!$E$2:$E$25,0),FALSE)</f>
        <v>0.71154373932557857</v>
      </c>
      <c r="S11" s="14">
        <f>HLOOKUP(REG_TRA_DEMANDS!S$3,'BY-Demands'!$J$5:$AK$14,MATCH($E11,'BY-Demands'!$I$5:$I$14,0),FALSE)*HLOOKUP(REG_TRA_DEMANDS!$F11,DEMANDS!$G$2:$CW$25,MATCH($E11,DEMANDS!$E$2:$E$25,0),FALSE)/HLOOKUP(2018,DEMANDS!$G$2:$CW$25,MATCH($E11,DEMANDS!$E$2:$E$25,0),FALSE)</f>
        <v>0.64533477367968184</v>
      </c>
      <c r="T11" s="14">
        <f>HLOOKUP(REG_TRA_DEMANDS!T$3,'BY-Demands'!$J$5:$AK$14,MATCH($E11,'BY-Demands'!$I$5:$I$14,0),FALSE)*HLOOKUP(REG_TRA_DEMANDS!$F11,DEMANDS!$G$2:$CW$25,MATCH($E11,DEMANDS!$E$2:$E$25,0),FALSE)/HLOOKUP(2018,DEMANDS!$G$2:$CW$25,MATCH($E11,DEMANDS!$E$2:$E$25,0),FALSE)</f>
        <v>2.6080003354214218</v>
      </c>
      <c r="U11" s="14">
        <f>HLOOKUP(REG_TRA_DEMANDS!U$3,'BY-Demands'!$J$5:$AK$14,MATCH($E11,'BY-Demands'!$I$5:$I$14,0),FALSE)*HLOOKUP(REG_TRA_DEMANDS!$F11,DEMANDS!$G$2:$CW$25,MATCH($E11,DEMANDS!$E$2:$E$25,0),FALSE)/HLOOKUP(2018,DEMANDS!$G$2:$CW$25,MATCH($E11,DEMANDS!$E$2:$E$25,0),FALSE)</f>
        <v>0.8535978085319772</v>
      </c>
      <c r="V11" s="14">
        <f>HLOOKUP(REG_TRA_DEMANDS!V$3,'BY-Demands'!$J$5:$AK$14,MATCH($E11,'BY-Demands'!$I$5:$I$14,0),FALSE)*HLOOKUP(REG_TRA_DEMANDS!$F11,DEMANDS!$G$2:$CW$25,MATCH($E11,DEMANDS!$E$2:$E$25,0),FALSE)/HLOOKUP(2018,DEMANDS!$G$2:$CW$25,MATCH($E11,DEMANDS!$E$2:$E$25,0),FALSE)</f>
        <v>0.96137078018953437</v>
      </c>
      <c r="W11" s="14">
        <f>HLOOKUP(REG_TRA_DEMANDS!W$3,'BY-Demands'!$J$5:$AK$14,MATCH($E11,'BY-Demands'!$I$5:$I$14,0),FALSE)*HLOOKUP(REG_TRA_DEMANDS!$F11,DEMANDS!$G$2:$CW$25,MATCH($E11,DEMANDS!$E$2:$E$25,0),FALSE)/HLOOKUP(2018,DEMANDS!$G$2:$CW$25,MATCH($E11,DEMANDS!$E$2:$E$25,0),FALSE)</f>
        <v>0.932415749736074</v>
      </c>
      <c r="X11" s="14">
        <f>HLOOKUP(REG_TRA_DEMANDS!X$3,'BY-Demands'!$J$5:$AK$14,MATCH($E11,'BY-Demands'!$I$5:$I$14,0),FALSE)*HLOOKUP(REG_TRA_DEMANDS!$F11,DEMANDS!$G$2:$CW$25,MATCH($E11,DEMANDS!$E$2:$E$25,0),FALSE)/HLOOKUP(2018,DEMANDS!$G$2:$CW$25,MATCH($E11,DEMANDS!$E$2:$E$25,0),FALSE)</f>
        <v>0.58823966562202801</v>
      </c>
      <c r="Y11" s="14">
        <f>HLOOKUP(REG_TRA_DEMANDS!Y$3,'BY-Demands'!$J$5:$AK$14,MATCH($E11,'BY-Demands'!$I$5:$I$14,0),FALSE)*HLOOKUP(REG_TRA_DEMANDS!$F11,DEMANDS!$G$2:$CW$25,MATCH($E11,DEMANDS!$E$2:$E$25,0),FALSE)/HLOOKUP(2018,DEMANDS!$G$2:$CW$25,MATCH($E11,DEMANDS!$E$2:$E$25,0),FALSE)</f>
        <v>1.3170332096303565</v>
      </c>
      <c r="Z11" s="14">
        <f>HLOOKUP(REG_TRA_DEMANDS!Z$3,'BY-Demands'!$J$5:$AK$14,MATCH($E11,'BY-Demands'!$I$5:$I$14,0),FALSE)*HLOOKUP(REG_TRA_DEMANDS!$F11,DEMANDS!$G$2:$CW$25,MATCH($E11,DEMANDS!$E$2:$E$25,0),FALSE)/HLOOKUP(2018,DEMANDS!$G$2:$CW$25,MATCH($E11,DEMANDS!$E$2:$E$25,0),FALSE)</f>
        <v>0.17261327906182664</v>
      </c>
      <c r="AA11" s="14">
        <f>HLOOKUP(REG_TRA_DEMANDS!AA$3,'BY-Demands'!$J$5:$AK$14,MATCH($E11,'BY-Demands'!$I$5:$I$14,0),FALSE)*HLOOKUP(REG_TRA_DEMANDS!$F11,DEMANDS!$G$2:$CW$25,MATCH($E11,DEMANDS!$E$2:$E$25,0),FALSE)/HLOOKUP(2018,DEMANDS!$G$2:$CW$25,MATCH($E11,DEMANDS!$E$2:$E$25,0),FALSE)</f>
        <v>0.72941378774211518</v>
      </c>
      <c r="AB11" s="14">
        <f>HLOOKUP(REG_TRA_DEMANDS!AB$3,'BY-Demands'!$J$5:$AK$14,MATCH($E11,'BY-Demands'!$I$5:$I$14,0),FALSE)*HLOOKUP(REG_TRA_DEMANDS!$F11,DEMANDS!$G$2:$CW$25,MATCH($E11,DEMANDS!$E$2:$E$25,0),FALSE)/HLOOKUP(2018,DEMANDS!$G$2:$CW$25,MATCH($E11,DEMANDS!$E$2:$E$25,0),FALSE)</f>
        <v>0.39273887171064176</v>
      </c>
      <c r="AC11" s="14">
        <f>HLOOKUP(REG_TRA_DEMANDS!AC$3,'BY-Demands'!$J$5:$AK$14,MATCH($E11,'BY-Demands'!$I$5:$I$14,0),FALSE)*HLOOKUP(REG_TRA_DEMANDS!$F11,DEMANDS!$G$2:$CW$25,MATCH($E11,DEMANDS!$E$2:$E$25,0),FALSE)/HLOOKUP(2018,DEMANDS!$G$2:$CW$25,MATCH($E11,DEMANDS!$E$2:$E$25,0),FALSE)</f>
        <v>0.32039449419408184</v>
      </c>
      <c r="AD11" s="14">
        <f>HLOOKUP(REG_TRA_DEMANDS!AD$3,'BY-Demands'!$J$5:$AK$14,MATCH($E11,'BY-Demands'!$I$5:$I$14,0),FALSE)*HLOOKUP(REG_TRA_DEMANDS!$F11,DEMANDS!$G$2:$CW$25,MATCH($E11,DEMANDS!$E$2:$E$25,0),FALSE)/HLOOKUP(2018,DEMANDS!$G$2:$CW$25,MATCH($E11,DEMANDS!$E$2:$E$25,0),FALSE)</f>
        <v>0.34813170258514758</v>
      </c>
      <c r="AE11" s="14">
        <f>HLOOKUP(REG_TRA_DEMANDS!AE$3,'BY-Demands'!$J$5:$AK$14,MATCH($E11,'BY-Demands'!$I$5:$I$14,0),FALSE)*HLOOKUP(REG_TRA_DEMANDS!$F11,DEMANDS!$G$2:$CW$25,MATCH($E11,DEMANDS!$E$2:$E$25,0),FALSE)/HLOOKUP(2018,DEMANDS!$G$2:$CW$25,MATCH($E11,DEMANDS!$E$2:$E$25,0),FALSE)</f>
        <v>0.64114085295794276</v>
      </c>
      <c r="AF11" s="14">
        <f>HLOOKUP(REG_TRA_DEMANDS!AF$3,'BY-Demands'!$J$5:$AK$14,MATCH($E11,'BY-Demands'!$I$5:$I$14,0),FALSE)*HLOOKUP(REG_TRA_DEMANDS!$F11,DEMANDS!$G$2:$CW$25,MATCH($E11,DEMANDS!$E$2:$E$25,0),FALSE)/HLOOKUP(2018,DEMANDS!$G$2:$CW$25,MATCH($E11,DEMANDS!$E$2:$E$25,0),FALSE)</f>
        <v>0.35260315962707711</v>
      </c>
    </row>
    <row r="12" spans="2:32" x14ac:dyDescent="0.2">
      <c r="D12" s="3" t="s">
        <v>59</v>
      </c>
      <c r="E12" s="3" t="str">
        <f>DEMANDS!$E$18</f>
        <v>TRAPM</v>
      </c>
      <c r="F12" s="3">
        <v>2021</v>
      </c>
      <c r="G12" s="14">
        <f>HLOOKUP(REG_TRA_DEMANDS!G$3,'BY-Demands'!$J$5:$AK$14,MATCH($E12,'BY-Demands'!$I$5:$I$14,0),FALSE)*HLOOKUP(REG_TRA_DEMANDS!$F12,DEMANDS!$G$2:$CW$25,MATCH($E12,DEMANDS!$E$2:$E$25,0),FALSE)/HLOOKUP(2018,DEMANDS!$G$2:$CW$25,MATCH($E12,DEMANDS!$E$2:$E$25,0),FALSE)</f>
        <v>0.40588049118145847</v>
      </c>
      <c r="H12" s="14">
        <f>HLOOKUP(REG_TRA_DEMANDS!H$3,'BY-Demands'!$J$5:$AK$14,MATCH($E12,'BY-Demands'!$I$5:$I$14,0),FALSE)*HLOOKUP(REG_TRA_DEMANDS!$F12,DEMANDS!$G$2:$CW$25,MATCH($E12,DEMANDS!$E$2:$E$25,0),FALSE)/HLOOKUP(2018,DEMANDS!$G$2:$CW$25,MATCH($E12,DEMANDS!$E$2:$E$25,0),FALSE)</f>
        <v>7.107853964234006</v>
      </c>
      <c r="I12" s="14">
        <f>HLOOKUP(REG_TRA_DEMANDS!I$3,'BY-Demands'!$J$5:$AK$14,MATCH($E12,'BY-Demands'!$I$5:$I$14,0),FALSE)*HLOOKUP(REG_TRA_DEMANDS!$F12,DEMANDS!$G$2:$CW$25,MATCH($E12,DEMANDS!$E$2:$E$25,0),FALSE)/HLOOKUP(2018,DEMANDS!$G$2:$CW$25,MATCH($E12,DEMANDS!$E$2:$E$25,0),FALSE)</f>
        <v>1.4473852348686691</v>
      </c>
      <c r="J12" s="14">
        <f>HLOOKUP(REG_TRA_DEMANDS!J$3,'BY-Demands'!$J$5:$AK$14,MATCH($E12,'BY-Demands'!$I$5:$I$14,0),FALSE)*HLOOKUP(REG_TRA_DEMANDS!$F12,DEMANDS!$G$2:$CW$25,MATCH($E12,DEMANDS!$E$2:$E$25,0),FALSE)/HLOOKUP(2018,DEMANDS!$G$2:$CW$25,MATCH($E12,DEMANDS!$E$2:$E$25,0),FALSE)</f>
        <v>0.68739136756505304</v>
      </c>
      <c r="K12" s="14">
        <f>HLOOKUP(REG_TRA_DEMANDS!K$3,'BY-Demands'!$J$5:$AK$14,MATCH($E12,'BY-Demands'!$I$5:$I$14,0),FALSE)*HLOOKUP(REG_TRA_DEMANDS!$F12,DEMANDS!$G$2:$CW$25,MATCH($E12,DEMANDS!$E$2:$E$25,0),FALSE)/HLOOKUP(2018,DEMANDS!$G$2:$CW$25,MATCH($E12,DEMANDS!$E$2:$E$25,0),FALSE)</f>
        <v>0.51716931673940703</v>
      </c>
      <c r="L12" s="14">
        <f>HLOOKUP(REG_TRA_DEMANDS!L$3,'BY-Demands'!$J$5:$AK$14,MATCH($E12,'BY-Demands'!$I$5:$I$14,0),FALSE)*HLOOKUP(REG_TRA_DEMANDS!$F12,DEMANDS!$G$2:$CW$25,MATCH($E12,DEMANDS!$E$2:$E$25,0),FALSE)/HLOOKUP(2018,DEMANDS!$G$2:$CW$25,MATCH($E12,DEMANDS!$E$2:$E$25,0),FALSE)</f>
        <v>0.26644296845403537</v>
      </c>
      <c r="M12" s="14">
        <f>HLOOKUP(REG_TRA_DEMANDS!M$3,'BY-Demands'!$J$5:$AK$14,MATCH($E12,'BY-Demands'!$I$5:$I$14,0),FALSE)*HLOOKUP(REG_TRA_DEMANDS!$F12,DEMANDS!$G$2:$CW$25,MATCH($E12,DEMANDS!$E$2:$E$25,0),FALSE)/HLOOKUP(2018,DEMANDS!$G$2:$CW$25,MATCH($E12,DEMANDS!$E$2:$E$25,0),FALSE)</f>
        <v>0.71767804519295675</v>
      </c>
      <c r="N12" s="14">
        <f>HLOOKUP(REG_TRA_DEMANDS!N$3,'BY-Demands'!$J$5:$AK$14,MATCH($E12,'BY-Demands'!$I$5:$I$14,0),FALSE)*HLOOKUP(REG_TRA_DEMANDS!$F12,DEMANDS!$G$2:$CW$25,MATCH($E12,DEMANDS!$E$2:$E$25,0),FALSE)/HLOOKUP(2018,DEMANDS!$G$2:$CW$25,MATCH($E12,DEMANDS!$E$2:$E$25,0),FALSE)</f>
        <v>1.2459711222787131</v>
      </c>
      <c r="O12" s="14">
        <f>HLOOKUP(REG_TRA_DEMANDS!O$3,'BY-Demands'!$J$5:$AK$14,MATCH($E12,'BY-Demands'!$I$5:$I$14,0),FALSE)*HLOOKUP(REG_TRA_DEMANDS!$F12,DEMANDS!$G$2:$CW$25,MATCH($E12,DEMANDS!$E$2:$E$25,0),FALSE)/HLOOKUP(2018,DEMANDS!$G$2:$CW$25,MATCH($E12,DEMANDS!$E$2:$E$25,0),FALSE)</f>
        <v>0.52803099864930969</v>
      </c>
      <c r="P12" s="14">
        <f>HLOOKUP(REG_TRA_DEMANDS!P$3,'BY-Demands'!$J$5:$AK$14,MATCH($E12,'BY-Demands'!$I$5:$I$14,0),FALSE)*HLOOKUP(REG_TRA_DEMANDS!$F12,DEMANDS!$G$2:$CW$25,MATCH($E12,DEMANDS!$E$2:$E$25,0),FALSE)/HLOOKUP(2018,DEMANDS!$G$2:$CW$25,MATCH($E12,DEMANDS!$E$2:$E$25,0),FALSE)</f>
        <v>0.59606641834696639</v>
      </c>
      <c r="Q12" s="14">
        <f>HLOOKUP(REG_TRA_DEMANDS!Q$3,'BY-Demands'!$J$5:$AK$14,MATCH($E12,'BY-Demands'!$I$5:$I$14,0),FALSE)*HLOOKUP(REG_TRA_DEMANDS!$F12,DEMANDS!$G$2:$CW$25,MATCH($E12,DEMANDS!$E$2:$E$25,0),FALSE)/HLOOKUP(2018,DEMANDS!$G$2:$CW$25,MATCH($E12,DEMANDS!$E$2:$E$25,0),FALSE)</f>
        <v>1.057139386784598</v>
      </c>
      <c r="R12" s="14">
        <f>HLOOKUP(REG_TRA_DEMANDS!R$3,'BY-Demands'!$J$5:$AK$14,MATCH($E12,'BY-Demands'!$I$5:$I$14,0),FALSE)*HLOOKUP(REG_TRA_DEMANDS!$F12,DEMANDS!$G$2:$CW$25,MATCH($E12,DEMANDS!$E$2:$E$25,0),FALSE)/HLOOKUP(2018,DEMANDS!$G$2:$CW$25,MATCH($E12,DEMANDS!$E$2:$E$25,0),FALSE)</f>
        <v>0.89707626372882077</v>
      </c>
      <c r="S12" s="14">
        <f>HLOOKUP(REG_TRA_DEMANDS!S$3,'BY-Demands'!$J$5:$AK$14,MATCH($E12,'BY-Demands'!$I$5:$I$14,0),FALSE)*HLOOKUP(REG_TRA_DEMANDS!$F12,DEMANDS!$G$2:$CW$25,MATCH($E12,DEMANDS!$E$2:$E$25,0),FALSE)/HLOOKUP(2018,DEMANDS!$G$2:$CW$25,MATCH($E12,DEMANDS!$E$2:$E$25,0),FALSE)</f>
        <v>0.81360354343861541</v>
      </c>
      <c r="T12" s="14">
        <f>HLOOKUP(REG_TRA_DEMANDS!T$3,'BY-Demands'!$J$5:$AK$14,MATCH($E12,'BY-Demands'!$I$5:$I$14,0),FALSE)*HLOOKUP(REG_TRA_DEMANDS!$F12,DEMANDS!$G$2:$CW$25,MATCH($E12,DEMANDS!$E$2:$E$25,0),FALSE)/HLOOKUP(2018,DEMANDS!$G$2:$CW$25,MATCH($E12,DEMANDS!$E$2:$E$25,0),FALSE)</f>
        <v>3.2880272390856486</v>
      </c>
      <c r="U12" s="14">
        <f>HLOOKUP(REG_TRA_DEMANDS!U$3,'BY-Demands'!$J$5:$AK$14,MATCH($E12,'BY-Demands'!$I$5:$I$14,0),FALSE)*HLOOKUP(REG_TRA_DEMANDS!$F12,DEMANDS!$G$2:$CW$25,MATCH($E12,DEMANDS!$E$2:$E$25,0),FALSE)/HLOOKUP(2018,DEMANDS!$G$2:$CW$25,MATCH($E12,DEMANDS!$E$2:$E$25,0),FALSE)</f>
        <v>1.0761704312524312</v>
      </c>
      <c r="V12" s="14">
        <f>HLOOKUP(REG_TRA_DEMANDS!V$3,'BY-Demands'!$J$5:$AK$14,MATCH($E12,'BY-Demands'!$I$5:$I$14,0),FALSE)*HLOOKUP(REG_TRA_DEMANDS!$F12,DEMANDS!$G$2:$CW$25,MATCH($E12,DEMANDS!$E$2:$E$25,0),FALSE)/HLOOKUP(2018,DEMANDS!$G$2:$CW$25,MATCH($E12,DEMANDS!$E$2:$E$25,0),FALSE)</f>
        <v>1.2120448257585934</v>
      </c>
      <c r="W12" s="14">
        <f>HLOOKUP(REG_TRA_DEMANDS!W$3,'BY-Demands'!$J$5:$AK$14,MATCH($E12,'BY-Demands'!$I$5:$I$14,0),FALSE)*HLOOKUP(REG_TRA_DEMANDS!$F12,DEMANDS!$G$2:$CW$25,MATCH($E12,DEMANDS!$E$2:$E$25,0),FALSE)/HLOOKUP(2018,DEMANDS!$G$2:$CW$25,MATCH($E12,DEMANDS!$E$2:$E$25,0),FALSE)</f>
        <v>1.1755398730764657</v>
      </c>
      <c r="X12" s="14">
        <f>HLOOKUP(REG_TRA_DEMANDS!X$3,'BY-Demands'!$J$5:$AK$14,MATCH($E12,'BY-Demands'!$I$5:$I$14,0),FALSE)*HLOOKUP(REG_TRA_DEMANDS!$F12,DEMANDS!$G$2:$CW$25,MATCH($E12,DEMANDS!$E$2:$E$25,0),FALSE)/HLOOKUP(2018,DEMANDS!$G$2:$CW$25,MATCH($E12,DEMANDS!$E$2:$E$25,0),FALSE)</f>
        <v>0.74162108700930296</v>
      </c>
      <c r="Y12" s="14">
        <f>HLOOKUP(REG_TRA_DEMANDS!Y$3,'BY-Demands'!$J$5:$AK$14,MATCH($E12,'BY-Demands'!$I$5:$I$14,0),FALSE)*HLOOKUP(REG_TRA_DEMANDS!$F12,DEMANDS!$G$2:$CW$25,MATCH($E12,DEMANDS!$E$2:$E$25,0),FALSE)/HLOOKUP(2018,DEMANDS!$G$2:$CW$25,MATCH($E12,DEMANDS!$E$2:$E$25,0),FALSE)</f>
        <v>1.6604449812485407</v>
      </c>
      <c r="Z12" s="14">
        <f>HLOOKUP(REG_TRA_DEMANDS!Z$3,'BY-Demands'!$J$5:$AK$14,MATCH($E12,'BY-Demands'!$I$5:$I$14,0),FALSE)*HLOOKUP(REG_TRA_DEMANDS!$F12,DEMANDS!$G$2:$CW$25,MATCH($E12,DEMANDS!$E$2:$E$25,0),FALSE)/HLOOKUP(2018,DEMANDS!$G$2:$CW$25,MATCH($E12,DEMANDS!$E$2:$E$25,0),FALSE)</f>
        <v>0.21762158373782103</v>
      </c>
      <c r="AA12" s="14">
        <f>HLOOKUP(REG_TRA_DEMANDS!AA$3,'BY-Demands'!$J$5:$AK$14,MATCH($E12,'BY-Demands'!$I$5:$I$14,0),FALSE)*HLOOKUP(REG_TRA_DEMANDS!$F12,DEMANDS!$G$2:$CW$25,MATCH($E12,DEMANDS!$E$2:$E$25,0),FALSE)/HLOOKUP(2018,DEMANDS!$G$2:$CW$25,MATCH($E12,DEMANDS!$E$2:$E$25,0),FALSE)</f>
        <v>0.9196058643424867</v>
      </c>
      <c r="AB12" s="14">
        <f>HLOOKUP(REG_TRA_DEMANDS!AB$3,'BY-Demands'!$J$5:$AK$14,MATCH($E12,'BY-Demands'!$I$5:$I$14,0),FALSE)*HLOOKUP(REG_TRA_DEMANDS!$F12,DEMANDS!$G$2:$CW$25,MATCH($E12,DEMANDS!$E$2:$E$25,0),FALSE)/HLOOKUP(2018,DEMANDS!$G$2:$CW$25,MATCH($E12,DEMANDS!$E$2:$E$25,0),FALSE)</f>
        <v>0.49514414952085861</v>
      </c>
      <c r="AC12" s="14">
        <f>HLOOKUP(REG_TRA_DEMANDS!AC$3,'BY-Demands'!$J$5:$AK$14,MATCH($E12,'BY-Demands'!$I$5:$I$14,0),FALSE)*HLOOKUP(REG_TRA_DEMANDS!$F12,DEMANDS!$G$2:$CW$25,MATCH($E12,DEMANDS!$E$2:$E$25,0),FALSE)/HLOOKUP(2018,DEMANDS!$G$2:$CW$25,MATCH($E12,DEMANDS!$E$2:$E$25,0),FALSE)</f>
        <v>0.40393623031991749</v>
      </c>
      <c r="AD12" s="14">
        <f>HLOOKUP(REG_TRA_DEMANDS!AD$3,'BY-Demands'!$J$5:$AK$14,MATCH($E12,'BY-Demands'!$I$5:$I$14,0),FALSE)*HLOOKUP(REG_TRA_DEMANDS!$F12,DEMANDS!$G$2:$CW$25,MATCH($E12,DEMANDS!$E$2:$E$25,0),FALSE)/HLOOKUP(2018,DEMANDS!$G$2:$CW$25,MATCH($E12,DEMANDS!$E$2:$E$25,0),FALSE)</f>
        <v>0.4389058181253126</v>
      </c>
      <c r="AE12" s="14">
        <f>HLOOKUP(REG_TRA_DEMANDS!AE$3,'BY-Demands'!$J$5:$AK$14,MATCH($E12,'BY-Demands'!$I$5:$I$14,0),FALSE)*HLOOKUP(REG_TRA_DEMANDS!$F12,DEMANDS!$G$2:$CW$25,MATCH($E12,DEMANDS!$E$2:$E$25,0),FALSE)/HLOOKUP(2018,DEMANDS!$G$2:$CW$25,MATCH($E12,DEMANDS!$E$2:$E$25,0),FALSE)</f>
        <v>0.80831607265713046</v>
      </c>
      <c r="AF12" s="14">
        <f>HLOOKUP(REG_TRA_DEMANDS!AF$3,'BY-Demands'!$J$5:$AK$14,MATCH($E12,'BY-Demands'!$I$5:$I$14,0),FALSE)*HLOOKUP(REG_TRA_DEMANDS!$F12,DEMANDS!$G$2:$CW$25,MATCH($E12,DEMANDS!$E$2:$E$25,0),FALSE)/HLOOKUP(2018,DEMANDS!$G$2:$CW$25,MATCH($E12,DEMANDS!$E$2:$E$25,0),FALSE)</f>
        <v>0.44454319184516294</v>
      </c>
    </row>
    <row r="13" spans="2:32" x14ac:dyDescent="0.2">
      <c r="D13" s="3" t="s">
        <v>59</v>
      </c>
      <c r="E13" s="3" t="str">
        <f>DEMANDS!$E$18</f>
        <v>TRAPM</v>
      </c>
      <c r="F13" s="3">
        <v>2022</v>
      </c>
      <c r="G13" s="14">
        <f>HLOOKUP(REG_TRA_DEMANDS!G$3,'BY-Demands'!$J$5:$AK$14,MATCH($E13,'BY-Demands'!$I$5:$I$14,0),FALSE)*HLOOKUP(REG_TRA_DEMANDS!$F13,DEMANDS!$G$2:$CW$25,MATCH($E13,DEMANDS!$E$2:$E$25,0),FALSE)/HLOOKUP(2018,DEMANDS!$G$2:$CW$25,MATCH($E13,DEMANDS!$E$2:$E$25,0),FALSE)</f>
        <v>0.46985114031488934</v>
      </c>
      <c r="H13" s="14">
        <f>HLOOKUP(REG_TRA_DEMANDS!H$3,'BY-Demands'!$J$5:$AK$14,MATCH($E13,'BY-Demands'!$I$5:$I$14,0),FALSE)*HLOOKUP(REG_TRA_DEMANDS!$F13,DEMANDS!$G$2:$CW$25,MATCH($E13,DEMANDS!$E$2:$E$25,0),FALSE)/HLOOKUP(2018,DEMANDS!$G$2:$CW$25,MATCH($E13,DEMANDS!$E$2:$E$25,0),FALSE)</f>
        <v>8.2281197614743018</v>
      </c>
      <c r="I13" s="14">
        <f>HLOOKUP(REG_TRA_DEMANDS!I$3,'BY-Demands'!$J$5:$AK$14,MATCH($E13,'BY-Demands'!$I$5:$I$14,0),FALSE)*HLOOKUP(REG_TRA_DEMANDS!$F13,DEMANDS!$G$2:$CW$25,MATCH($E13,DEMANDS!$E$2:$E$25,0),FALSE)/HLOOKUP(2018,DEMANDS!$G$2:$CW$25,MATCH($E13,DEMANDS!$E$2:$E$25,0),FALSE)</f>
        <v>1.6755069973884091</v>
      </c>
      <c r="J13" s="14">
        <f>HLOOKUP(REG_TRA_DEMANDS!J$3,'BY-Demands'!$J$5:$AK$14,MATCH($E13,'BY-Demands'!$I$5:$I$14,0),FALSE)*HLOOKUP(REG_TRA_DEMANDS!$F13,DEMANDS!$G$2:$CW$25,MATCH($E13,DEMANDS!$E$2:$E$25,0),FALSE)/HLOOKUP(2018,DEMANDS!$G$2:$CW$25,MATCH($E13,DEMANDS!$E$2:$E$25,0),FALSE)</f>
        <v>0.79573082449202848</v>
      </c>
      <c r="K13" s="14">
        <f>HLOOKUP(REG_TRA_DEMANDS!K$3,'BY-Demands'!$J$5:$AK$14,MATCH($E13,'BY-Demands'!$I$5:$I$14,0),FALSE)*HLOOKUP(REG_TRA_DEMANDS!$F13,DEMANDS!$G$2:$CW$25,MATCH($E13,DEMANDS!$E$2:$E$25,0),FALSE)/HLOOKUP(2018,DEMANDS!$G$2:$CW$25,MATCH($E13,DEMANDS!$E$2:$E$25,0),FALSE)</f>
        <v>0.59868014966318506</v>
      </c>
      <c r="L13" s="14">
        <f>HLOOKUP(REG_TRA_DEMANDS!L$3,'BY-Demands'!$J$5:$AK$14,MATCH($E13,'BY-Demands'!$I$5:$I$14,0),FALSE)*HLOOKUP(REG_TRA_DEMANDS!$F13,DEMANDS!$G$2:$CW$25,MATCH($E13,DEMANDS!$E$2:$E$25,0),FALSE)/HLOOKUP(2018,DEMANDS!$G$2:$CW$25,MATCH($E13,DEMANDS!$E$2:$E$25,0),FALSE)</f>
        <v>0.30843692977853454</v>
      </c>
      <c r="M13" s="14">
        <f>HLOOKUP(REG_TRA_DEMANDS!M$3,'BY-Demands'!$J$5:$AK$14,MATCH($E13,'BY-Demands'!$I$5:$I$14,0),FALSE)*HLOOKUP(REG_TRA_DEMANDS!$F13,DEMANDS!$G$2:$CW$25,MATCH($E13,DEMANDS!$E$2:$E$25,0),FALSE)/HLOOKUP(2018,DEMANDS!$G$2:$CW$25,MATCH($E13,DEMANDS!$E$2:$E$25,0),FALSE)</f>
        <v>0.83079097231632504</v>
      </c>
      <c r="N13" s="14">
        <f>HLOOKUP(REG_TRA_DEMANDS!N$3,'BY-Demands'!$J$5:$AK$14,MATCH($E13,'BY-Demands'!$I$5:$I$14,0),FALSE)*HLOOKUP(REG_TRA_DEMANDS!$F13,DEMANDS!$G$2:$CW$25,MATCH($E13,DEMANDS!$E$2:$E$25,0),FALSE)/HLOOKUP(2018,DEMANDS!$G$2:$CW$25,MATCH($E13,DEMANDS!$E$2:$E$25,0),FALSE)</f>
        <v>1.4423480933956727</v>
      </c>
      <c r="O13" s="14">
        <f>HLOOKUP(REG_TRA_DEMANDS!O$3,'BY-Demands'!$J$5:$AK$14,MATCH($E13,'BY-Demands'!$I$5:$I$14,0),FALSE)*HLOOKUP(REG_TRA_DEMANDS!$F13,DEMANDS!$G$2:$CW$25,MATCH($E13,DEMANDS!$E$2:$E$25,0),FALSE)/HLOOKUP(2018,DEMANDS!$G$2:$CW$25,MATCH($E13,DEMANDS!$E$2:$E$25,0),FALSE)</f>
        <v>0.61125373657358362</v>
      </c>
      <c r="P13" s="14">
        <f>HLOOKUP(REG_TRA_DEMANDS!P$3,'BY-Demands'!$J$5:$AK$14,MATCH($E13,'BY-Demands'!$I$5:$I$14,0),FALSE)*HLOOKUP(REG_TRA_DEMANDS!$F13,DEMANDS!$G$2:$CW$25,MATCH($E13,DEMANDS!$E$2:$E$25,0),FALSE)/HLOOKUP(2018,DEMANDS!$G$2:$CW$25,MATCH($E13,DEMANDS!$E$2:$E$25,0),FALSE)</f>
        <v>0.69001218942184994</v>
      </c>
      <c r="Q13" s="14">
        <f>HLOOKUP(REG_TRA_DEMANDS!Q$3,'BY-Demands'!$J$5:$AK$14,MATCH($E13,'BY-Demands'!$I$5:$I$14,0),FALSE)*HLOOKUP(REG_TRA_DEMANDS!$F13,DEMANDS!$G$2:$CW$25,MATCH($E13,DEMANDS!$E$2:$E$25,0),FALSE)/HLOOKUP(2018,DEMANDS!$G$2:$CW$25,MATCH($E13,DEMANDS!$E$2:$E$25,0),FALSE)</f>
        <v>1.2237546695252854</v>
      </c>
      <c r="R13" s="14">
        <f>HLOOKUP(REG_TRA_DEMANDS!R$3,'BY-Demands'!$J$5:$AK$14,MATCH($E13,'BY-Demands'!$I$5:$I$14,0),FALSE)*HLOOKUP(REG_TRA_DEMANDS!$F13,DEMANDS!$G$2:$CW$25,MATCH($E13,DEMANDS!$E$2:$E$25,0),FALSE)/HLOOKUP(2018,DEMANDS!$G$2:$CW$25,MATCH($E13,DEMANDS!$E$2:$E$25,0),FALSE)</f>
        <v>1.0384640666899378</v>
      </c>
      <c r="S13" s="14">
        <f>HLOOKUP(REG_TRA_DEMANDS!S$3,'BY-Demands'!$J$5:$AK$14,MATCH($E13,'BY-Demands'!$I$5:$I$14,0),FALSE)*HLOOKUP(REG_TRA_DEMANDS!$F13,DEMANDS!$G$2:$CW$25,MATCH($E13,DEMANDS!$E$2:$E$25,0),FALSE)/HLOOKUP(2018,DEMANDS!$G$2:$CW$25,MATCH($E13,DEMANDS!$E$2:$E$25,0),FALSE)</f>
        <v>0.94183524696180598</v>
      </c>
      <c r="T13" s="14">
        <f>HLOOKUP(REG_TRA_DEMANDS!T$3,'BY-Demands'!$J$5:$AK$14,MATCH($E13,'BY-Demands'!$I$5:$I$14,0),FALSE)*HLOOKUP(REG_TRA_DEMANDS!$F13,DEMANDS!$G$2:$CW$25,MATCH($E13,DEMANDS!$E$2:$E$25,0),FALSE)/HLOOKUP(2018,DEMANDS!$G$2:$CW$25,MATCH($E13,DEMANDS!$E$2:$E$25,0),FALSE)</f>
        <v>3.8062517939058389</v>
      </c>
      <c r="U13" s="14">
        <f>HLOOKUP(REG_TRA_DEMANDS!U$3,'BY-Demands'!$J$5:$AK$14,MATCH($E13,'BY-Demands'!$I$5:$I$14,0),FALSE)*HLOOKUP(REG_TRA_DEMANDS!$F13,DEMANDS!$G$2:$CW$25,MATCH($E13,DEMANDS!$E$2:$E$25,0),FALSE)/HLOOKUP(2018,DEMANDS!$G$2:$CW$25,MATCH($E13,DEMANDS!$E$2:$E$25,0),FALSE)</f>
        <v>1.2457851887024125</v>
      </c>
      <c r="V13" s="14">
        <f>HLOOKUP(REG_TRA_DEMANDS!V$3,'BY-Demands'!$J$5:$AK$14,MATCH($E13,'BY-Demands'!$I$5:$I$14,0),FALSE)*HLOOKUP(REG_TRA_DEMANDS!$F13,DEMANDS!$G$2:$CW$25,MATCH($E13,DEMANDS!$E$2:$E$25,0),FALSE)/HLOOKUP(2018,DEMANDS!$G$2:$CW$25,MATCH($E13,DEMANDS!$E$2:$E$25,0),FALSE)</f>
        <v>1.4030746879155536</v>
      </c>
      <c r="W13" s="14">
        <f>HLOOKUP(REG_TRA_DEMANDS!W$3,'BY-Demands'!$J$5:$AK$14,MATCH($E13,'BY-Demands'!$I$5:$I$14,0),FALSE)*HLOOKUP(REG_TRA_DEMANDS!$F13,DEMANDS!$G$2:$CW$25,MATCH($E13,DEMANDS!$E$2:$E$25,0),FALSE)/HLOOKUP(2018,DEMANDS!$G$2:$CW$25,MATCH($E13,DEMANDS!$E$2:$E$25,0),FALSE)</f>
        <v>1.3608162053880686</v>
      </c>
      <c r="X13" s="14">
        <f>HLOOKUP(REG_TRA_DEMANDS!X$3,'BY-Demands'!$J$5:$AK$14,MATCH($E13,'BY-Demands'!$I$5:$I$14,0),FALSE)*HLOOKUP(REG_TRA_DEMANDS!$F13,DEMANDS!$G$2:$CW$25,MATCH($E13,DEMANDS!$E$2:$E$25,0),FALSE)/HLOOKUP(2018,DEMANDS!$G$2:$CW$25,MATCH($E13,DEMANDS!$E$2:$E$25,0),FALSE)</f>
        <v>0.85850766662521183</v>
      </c>
      <c r="Y13" s="14">
        <f>HLOOKUP(REG_TRA_DEMANDS!Y$3,'BY-Demands'!$J$5:$AK$14,MATCH($E13,'BY-Demands'!$I$5:$I$14,0),FALSE)*HLOOKUP(REG_TRA_DEMANDS!$F13,DEMANDS!$G$2:$CW$25,MATCH($E13,DEMANDS!$E$2:$E$25,0),FALSE)/HLOOKUP(2018,DEMANDS!$G$2:$CW$25,MATCH($E13,DEMANDS!$E$2:$E$25,0),FALSE)</f>
        <v>1.9221469984891983</v>
      </c>
      <c r="Z13" s="14">
        <f>HLOOKUP(REG_TRA_DEMANDS!Z$3,'BY-Demands'!$J$5:$AK$14,MATCH($E13,'BY-Demands'!$I$5:$I$14,0),FALSE)*HLOOKUP(REG_TRA_DEMANDS!$F13,DEMANDS!$G$2:$CW$25,MATCH($E13,DEMANDS!$E$2:$E$25,0),FALSE)/HLOOKUP(2018,DEMANDS!$G$2:$CW$25,MATCH($E13,DEMANDS!$E$2:$E$25,0),FALSE)</f>
        <v>0.25192082767691892</v>
      </c>
      <c r="AA13" s="14">
        <f>HLOOKUP(REG_TRA_DEMANDS!AA$3,'BY-Demands'!$J$5:$AK$14,MATCH($E13,'BY-Demands'!$I$5:$I$14,0),FALSE)*HLOOKUP(REG_TRA_DEMANDS!$F13,DEMANDS!$G$2:$CW$25,MATCH($E13,DEMANDS!$E$2:$E$25,0),FALSE)/HLOOKUP(2018,DEMANDS!$G$2:$CW$25,MATCH($E13,DEMANDS!$E$2:$E$25,0),FALSE)</f>
        <v>1.0645445479378959</v>
      </c>
      <c r="AB13" s="14">
        <f>HLOOKUP(REG_TRA_DEMANDS!AB$3,'BY-Demands'!$J$5:$AK$14,MATCH($E13,'BY-Demands'!$I$5:$I$14,0),FALSE)*HLOOKUP(REG_TRA_DEMANDS!$F13,DEMANDS!$G$2:$CW$25,MATCH($E13,DEMANDS!$E$2:$E$25,0),FALSE)/HLOOKUP(2018,DEMANDS!$G$2:$CW$25,MATCH($E13,DEMANDS!$E$2:$E$25,0),FALSE)</f>
        <v>0.57318360534015544</v>
      </c>
      <c r="AC13" s="14">
        <f>HLOOKUP(REG_TRA_DEMANDS!AC$3,'BY-Demands'!$J$5:$AK$14,MATCH($E13,'BY-Demands'!$I$5:$I$14,0),FALSE)*HLOOKUP(REG_TRA_DEMANDS!$F13,DEMANDS!$G$2:$CW$25,MATCH($E13,DEMANDS!$E$2:$E$25,0),FALSE)/HLOOKUP(2018,DEMANDS!$G$2:$CW$25,MATCH($E13,DEMANDS!$E$2:$E$25,0),FALSE)</f>
        <v>0.46760044533764245</v>
      </c>
      <c r="AD13" s="14">
        <f>HLOOKUP(REG_TRA_DEMANDS!AD$3,'BY-Demands'!$J$5:$AK$14,MATCH($E13,'BY-Demands'!$I$5:$I$14,0),FALSE)*HLOOKUP(REG_TRA_DEMANDS!$F13,DEMANDS!$G$2:$CW$25,MATCH($E13,DEMANDS!$E$2:$E$25,0),FALSE)/HLOOKUP(2018,DEMANDS!$G$2:$CW$25,MATCH($E13,DEMANDS!$E$2:$E$25,0),FALSE)</f>
        <v>0.50808157479247218</v>
      </c>
      <c r="AE13" s="14">
        <f>HLOOKUP(REG_TRA_DEMANDS!AE$3,'BY-Demands'!$J$5:$AK$14,MATCH($E13,'BY-Demands'!$I$5:$I$14,0),FALSE)*HLOOKUP(REG_TRA_DEMANDS!$F13,DEMANDS!$G$2:$CW$25,MATCH($E13,DEMANDS!$E$2:$E$25,0),FALSE)/HLOOKUP(2018,DEMANDS!$G$2:$CW$25,MATCH($E13,DEMANDS!$E$2:$E$25,0),FALSE)</f>
        <v>0.93571442019126849</v>
      </c>
      <c r="AF13" s="14">
        <f>HLOOKUP(REG_TRA_DEMANDS!AF$3,'BY-Demands'!$J$5:$AK$14,MATCH($E13,'BY-Demands'!$I$5:$I$14,0),FALSE)*HLOOKUP(REG_TRA_DEMANDS!$F13,DEMANDS!$G$2:$CW$25,MATCH($E13,DEMANDS!$E$2:$E$25,0),FALSE)/HLOOKUP(2018,DEMANDS!$G$2:$CW$25,MATCH($E13,DEMANDS!$E$2:$E$25,0),FALSE)</f>
        <v>0.5146074525525558</v>
      </c>
    </row>
    <row r="14" spans="2:32" x14ac:dyDescent="0.2">
      <c r="D14" s="3" t="s">
        <v>59</v>
      </c>
      <c r="E14" s="3" t="str">
        <f>DEMANDS!$E$18</f>
        <v>TRAPM</v>
      </c>
      <c r="F14" s="3">
        <v>2030</v>
      </c>
      <c r="G14" s="14">
        <f>HLOOKUP(REG_TRA_DEMANDS!G$3,'BY-Demands'!$J$5:$AK$14,MATCH($E14,'BY-Demands'!$I$5:$I$14,0),FALSE)*HLOOKUP(REG_TRA_DEMANDS!$F14,DEMANDS!$G$2:$CW$25,MATCH($E14,DEMANDS!$E$2:$E$25,0),FALSE)/HLOOKUP(2018,DEMANDS!$G$2:$CW$25,MATCH($E14,DEMANDS!$E$2:$E$25,0),FALSE)</f>
        <v>0.41768976034488769</v>
      </c>
      <c r="H14" s="14">
        <f>HLOOKUP(REG_TRA_DEMANDS!H$3,'BY-Demands'!$J$5:$AK$14,MATCH($E14,'BY-Demands'!$I$5:$I$14,0),FALSE)*HLOOKUP(REG_TRA_DEMANDS!$F14,DEMANDS!$G$2:$CW$25,MATCH($E14,DEMANDS!$E$2:$E$25,0),FALSE)/HLOOKUP(2018,DEMANDS!$G$2:$CW$25,MATCH($E14,DEMANDS!$E$2:$E$25,0),FALSE)</f>
        <v>7.3146600622399829</v>
      </c>
      <c r="I14" s="14">
        <f>HLOOKUP(REG_TRA_DEMANDS!I$3,'BY-Demands'!$J$5:$AK$14,MATCH($E14,'BY-Demands'!$I$5:$I$14,0),FALSE)*HLOOKUP(REG_TRA_DEMANDS!$F14,DEMANDS!$G$2:$CW$25,MATCH($E14,DEMANDS!$E$2:$E$25,0),FALSE)/HLOOKUP(2018,DEMANDS!$G$2:$CW$25,MATCH($E14,DEMANDS!$E$2:$E$25,0),FALSE)</f>
        <v>1.4894975368716143</v>
      </c>
      <c r="J14" s="14">
        <f>HLOOKUP(REG_TRA_DEMANDS!J$3,'BY-Demands'!$J$5:$AK$14,MATCH($E14,'BY-Demands'!$I$5:$I$14,0),FALSE)*HLOOKUP(REG_TRA_DEMANDS!$F14,DEMANDS!$G$2:$CW$25,MATCH($E14,DEMANDS!$E$2:$E$25,0),FALSE)/HLOOKUP(2018,DEMANDS!$G$2:$CW$25,MATCH($E14,DEMANDS!$E$2:$E$25,0),FALSE)</f>
        <v>0.70739131793607068</v>
      </c>
      <c r="K14" s="14">
        <f>HLOOKUP(REG_TRA_DEMANDS!K$3,'BY-Demands'!$J$5:$AK$14,MATCH($E14,'BY-Demands'!$I$5:$I$14,0),FALSE)*HLOOKUP(REG_TRA_DEMANDS!$F14,DEMANDS!$G$2:$CW$25,MATCH($E14,DEMANDS!$E$2:$E$25,0),FALSE)/HLOOKUP(2018,DEMANDS!$G$2:$CW$25,MATCH($E14,DEMANDS!$E$2:$E$25,0),FALSE)</f>
        <v>0.53221658261479987</v>
      </c>
      <c r="L14" s="14">
        <f>HLOOKUP(REG_TRA_DEMANDS!L$3,'BY-Demands'!$J$5:$AK$14,MATCH($E14,'BY-Demands'!$I$5:$I$14,0),FALSE)*HLOOKUP(REG_TRA_DEMANDS!$F14,DEMANDS!$G$2:$CW$25,MATCH($E14,DEMANDS!$E$2:$E$25,0),FALSE)/HLOOKUP(2018,DEMANDS!$G$2:$CW$25,MATCH($E14,DEMANDS!$E$2:$E$25,0),FALSE)</f>
        <v>0.27419524233647252</v>
      </c>
      <c r="M14" s="14">
        <f>HLOOKUP(REG_TRA_DEMANDS!M$3,'BY-Demands'!$J$5:$AK$14,MATCH($E14,'BY-Demands'!$I$5:$I$14,0),FALSE)*HLOOKUP(REG_TRA_DEMANDS!$F14,DEMANDS!$G$2:$CW$25,MATCH($E14,DEMANDS!$E$2:$E$25,0),FALSE)/HLOOKUP(2018,DEMANDS!$G$2:$CW$25,MATCH($E14,DEMANDS!$E$2:$E$25,0),FALSE)</f>
        <v>0.73855919960295846</v>
      </c>
      <c r="N14" s="14">
        <f>HLOOKUP(REG_TRA_DEMANDS!N$3,'BY-Demands'!$J$5:$AK$14,MATCH($E14,'BY-Demands'!$I$5:$I$14,0),FALSE)*HLOOKUP(REG_TRA_DEMANDS!$F14,DEMANDS!$G$2:$CW$25,MATCH($E14,DEMANDS!$E$2:$E$25,0),FALSE)/HLOOKUP(2018,DEMANDS!$G$2:$CW$25,MATCH($E14,DEMANDS!$E$2:$E$25,0),FALSE)</f>
        <v>1.2822231932023955</v>
      </c>
      <c r="O14" s="14">
        <f>HLOOKUP(REG_TRA_DEMANDS!O$3,'BY-Demands'!$J$5:$AK$14,MATCH($E14,'BY-Demands'!$I$5:$I$14,0),FALSE)*HLOOKUP(REG_TRA_DEMANDS!$F14,DEMANDS!$G$2:$CW$25,MATCH($E14,DEMANDS!$E$2:$E$25,0),FALSE)/HLOOKUP(2018,DEMANDS!$G$2:$CW$25,MATCH($E14,DEMANDS!$E$2:$E$25,0),FALSE)</f>
        <v>0.54339428987706229</v>
      </c>
      <c r="P14" s="14">
        <f>HLOOKUP(REG_TRA_DEMANDS!P$3,'BY-Demands'!$J$5:$AK$14,MATCH($E14,'BY-Demands'!$I$5:$I$14,0),FALSE)*HLOOKUP(REG_TRA_DEMANDS!$F14,DEMANDS!$G$2:$CW$25,MATCH($E14,DEMANDS!$E$2:$E$25,0),FALSE)/HLOOKUP(2018,DEMANDS!$G$2:$CW$25,MATCH($E14,DEMANDS!$E$2:$E$25,0),FALSE)</f>
        <v>0.61340922965837164</v>
      </c>
      <c r="Q14" s="14">
        <f>HLOOKUP(REG_TRA_DEMANDS!Q$3,'BY-Demands'!$J$5:$AK$14,MATCH($E14,'BY-Demands'!$I$5:$I$14,0),FALSE)*HLOOKUP(REG_TRA_DEMANDS!$F14,DEMANDS!$G$2:$CW$25,MATCH($E14,DEMANDS!$E$2:$E$25,0),FALSE)/HLOOKUP(2018,DEMANDS!$G$2:$CW$25,MATCH($E14,DEMANDS!$E$2:$E$25,0),FALSE)</f>
        <v>1.0878973163551044</v>
      </c>
      <c r="R14" s="14">
        <f>HLOOKUP(REG_TRA_DEMANDS!R$3,'BY-Demands'!$J$5:$AK$14,MATCH($E14,'BY-Demands'!$I$5:$I$14,0),FALSE)*HLOOKUP(REG_TRA_DEMANDS!$F14,DEMANDS!$G$2:$CW$25,MATCH($E14,DEMANDS!$E$2:$E$25,0),FALSE)/HLOOKUP(2018,DEMANDS!$G$2:$CW$25,MATCH($E14,DEMANDS!$E$2:$E$25,0),FALSE)</f>
        <v>0.92317708721915415</v>
      </c>
      <c r="S14" s="14">
        <f>HLOOKUP(REG_TRA_DEMANDS!S$3,'BY-Demands'!$J$5:$AK$14,MATCH($E14,'BY-Demands'!$I$5:$I$14,0),FALSE)*HLOOKUP(REG_TRA_DEMANDS!$F14,DEMANDS!$G$2:$CW$25,MATCH($E14,DEMANDS!$E$2:$E$25,0),FALSE)/HLOOKUP(2018,DEMANDS!$G$2:$CW$25,MATCH($E14,DEMANDS!$E$2:$E$25,0),FALSE)</f>
        <v>0.83727569188018924</v>
      </c>
      <c r="T14" s="14">
        <f>HLOOKUP(REG_TRA_DEMANDS!T$3,'BY-Demands'!$J$5:$AK$14,MATCH($E14,'BY-Demands'!$I$5:$I$14,0),FALSE)*HLOOKUP(REG_TRA_DEMANDS!$F14,DEMANDS!$G$2:$CW$25,MATCH($E14,DEMANDS!$E$2:$E$25,0),FALSE)/HLOOKUP(2018,DEMANDS!$G$2:$CW$25,MATCH($E14,DEMANDS!$E$2:$E$25,0),FALSE)</f>
        <v>3.383693819585794</v>
      </c>
      <c r="U14" s="14">
        <f>HLOOKUP(REG_TRA_DEMANDS!U$3,'BY-Demands'!$J$5:$AK$14,MATCH($E14,'BY-Demands'!$I$5:$I$14,0),FALSE)*HLOOKUP(REG_TRA_DEMANDS!$F14,DEMANDS!$G$2:$CW$25,MATCH($E14,DEMANDS!$E$2:$E$25,0),FALSE)/HLOOKUP(2018,DEMANDS!$G$2:$CW$25,MATCH($E14,DEMANDS!$E$2:$E$25,0),FALSE)</f>
        <v>1.1074820773268463</v>
      </c>
      <c r="V14" s="14">
        <f>HLOOKUP(REG_TRA_DEMANDS!V$3,'BY-Demands'!$J$5:$AK$14,MATCH($E14,'BY-Demands'!$I$5:$I$14,0),FALSE)*HLOOKUP(REG_TRA_DEMANDS!$F14,DEMANDS!$G$2:$CW$25,MATCH($E14,DEMANDS!$E$2:$E$25,0),FALSE)/HLOOKUP(2018,DEMANDS!$G$2:$CW$25,MATCH($E14,DEMANDS!$E$2:$E$25,0),FALSE)</f>
        <v>1.247309796350949</v>
      </c>
      <c r="W14" s="14">
        <f>HLOOKUP(REG_TRA_DEMANDS!W$3,'BY-Demands'!$J$5:$AK$14,MATCH($E14,'BY-Demands'!$I$5:$I$14,0),FALSE)*HLOOKUP(REG_TRA_DEMANDS!$F14,DEMANDS!$G$2:$CW$25,MATCH($E14,DEMANDS!$E$2:$E$25,0),FALSE)/HLOOKUP(2018,DEMANDS!$G$2:$CW$25,MATCH($E14,DEMANDS!$E$2:$E$25,0),FALSE)</f>
        <v>1.209742716216559</v>
      </c>
      <c r="X14" s="14">
        <f>HLOOKUP(REG_TRA_DEMANDS!X$3,'BY-Demands'!$J$5:$AK$14,MATCH($E14,'BY-Demands'!$I$5:$I$14,0),FALSE)*HLOOKUP(REG_TRA_DEMANDS!$F14,DEMANDS!$G$2:$CW$25,MATCH($E14,DEMANDS!$E$2:$E$25,0),FALSE)/HLOOKUP(2018,DEMANDS!$G$2:$CW$25,MATCH($E14,DEMANDS!$E$2:$E$25,0),FALSE)</f>
        <v>0.76319887461933211</v>
      </c>
      <c r="Y14" s="14">
        <f>HLOOKUP(REG_TRA_DEMANDS!Y$3,'BY-Demands'!$J$5:$AK$14,MATCH($E14,'BY-Demands'!$I$5:$I$14,0),FALSE)*HLOOKUP(REG_TRA_DEMANDS!$F14,DEMANDS!$G$2:$CW$25,MATCH($E14,DEMANDS!$E$2:$E$25,0),FALSE)/HLOOKUP(2018,DEMANDS!$G$2:$CW$25,MATCH($E14,DEMANDS!$E$2:$E$25,0),FALSE)</f>
        <v>1.7087563491035254</v>
      </c>
      <c r="Z14" s="14">
        <f>HLOOKUP(REG_TRA_DEMANDS!Z$3,'BY-Demands'!$J$5:$AK$14,MATCH($E14,'BY-Demands'!$I$5:$I$14,0),FALSE)*HLOOKUP(REG_TRA_DEMANDS!$F14,DEMANDS!$G$2:$CW$25,MATCH($E14,DEMANDS!$E$2:$E$25,0),FALSE)/HLOOKUP(2018,DEMANDS!$G$2:$CW$25,MATCH($E14,DEMANDS!$E$2:$E$25,0),FALSE)</f>
        <v>0.22395337822898009</v>
      </c>
      <c r="AA14" s="14">
        <f>HLOOKUP(REG_TRA_DEMANDS!AA$3,'BY-Demands'!$J$5:$AK$14,MATCH($E14,'BY-Demands'!$I$5:$I$14,0),FALSE)*HLOOKUP(REG_TRA_DEMANDS!$F14,DEMANDS!$G$2:$CW$25,MATCH($E14,DEMANDS!$E$2:$E$25,0),FALSE)/HLOOKUP(2018,DEMANDS!$G$2:$CW$25,MATCH($E14,DEMANDS!$E$2:$E$25,0),FALSE)</f>
        <v>0.94636219634720298</v>
      </c>
      <c r="AB14" s="14">
        <f>HLOOKUP(REG_TRA_DEMANDS!AB$3,'BY-Demands'!$J$5:$AK$14,MATCH($E14,'BY-Demands'!$I$5:$I$14,0),FALSE)*HLOOKUP(REG_TRA_DEMANDS!$F14,DEMANDS!$G$2:$CW$25,MATCH($E14,DEMANDS!$E$2:$E$25,0),FALSE)/HLOOKUP(2018,DEMANDS!$G$2:$CW$25,MATCH($E14,DEMANDS!$E$2:$E$25,0),FALSE)</f>
        <v>0.50955058359057326</v>
      </c>
      <c r="AC14" s="14">
        <f>HLOOKUP(REG_TRA_DEMANDS!AC$3,'BY-Demands'!$J$5:$AK$14,MATCH($E14,'BY-Demands'!$I$5:$I$14,0),FALSE)*HLOOKUP(REG_TRA_DEMANDS!$F14,DEMANDS!$G$2:$CW$25,MATCH($E14,DEMANDS!$E$2:$E$25,0),FALSE)/HLOOKUP(2018,DEMANDS!$G$2:$CW$25,MATCH($E14,DEMANDS!$E$2:$E$25,0),FALSE)</f>
        <v>0.41568893036919446</v>
      </c>
      <c r="AD14" s="14">
        <f>HLOOKUP(REG_TRA_DEMANDS!AD$3,'BY-Demands'!$J$5:$AK$14,MATCH($E14,'BY-Demands'!$I$5:$I$14,0),FALSE)*HLOOKUP(REG_TRA_DEMANDS!$F14,DEMANDS!$G$2:$CW$25,MATCH($E14,DEMANDS!$E$2:$E$25,0),FALSE)/HLOOKUP(2018,DEMANDS!$G$2:$CW$25,MATCH($E14,DEMANDS!$E$2:$E$25,0),FALSE)</f>
        <v>0.45167597351895944</v>
      </c>
      <c r="AE14" s="14">
        <f>HLOOKUP(REG_TRA_DEMANDS!AE$3,'BY-Demands'!$J$5:$AK$14,MATCH($E14,'BY-Demands'!$I$5:$I$14,0),FALSE)*HLOOKUP(REG_TRA_DEMANDS!$F14,DEMANDS!$G$2:$CW$25,MATCH($E14,DEMANDS!$E$2:$E$25,0),FALSE)/HLOOKUP(2018,DEMANDS!$G$2:$CW$25,MATCH($E14,DEMANDS!$E$2:$E$25,0),FALSE)</f>
        <v>0.83183437983998654</v>
      </c>
      <c r="AF14" s="14">
        <f>HLOOKUP(REG_TRA_DEMANDS!AF$3,'BY-Demands'!$J$5:$AK$14,MATCH($E14,'BY-Demands'!$I$5:$I$14,0),FALSE)*HLOOKUP(REG_TRA_DEMANDS!$F14,DEMANDS!$G$2:$CW$25,MATCH($E14,DEMANDS!$E$2:$E$25,0),FALSE)/HLOOKUP(2018,DEMANDS!$G$2:$CW$25,MATCH($E14,DEMANDS!$E$2:$E$25,0),FALSE)</f>
        <v>0.45747736907548092</v>
      </c>
    </row>
    <row r="15" spans="2:32" x14ac:dyDescent="0.2">
      <c r="D15" s="3" t="s">
        <v>59</v>
      </c>
      <c r="E15" s="3" t="str">
        <f>DEMANDS!$E$18</f>
        <v>TRAPM</v>
      </c>
      <c r="F15" s="3">
        <v>2050</v>
      </c>
      <c r="G15" s="14">
        <f>HLOOKUP(REG_TRA_DEMANDS!G$3,'BY-Demands'!$J$5:$AK$14,MATCH($E15,'BY-Demands'!$I$5:$I$14,0),FALSE)*HLOOKUP(REG_TRA_DEMANDS!$F15,DEMANDS!$G$2:$CW$25,MATCH($E15,DEMANDS!$E$2:$E$25,0),FALSE)/HLOOKUP(2018,DEMANDS!$G$2:$CW$25,MATCH($E15,DEMANDS!$E$2:$E$25,0),FALSE)</f>
        <v>0.52389826572005282</v>
      </c>
      <c r="H15" s="14">
        <f>HLOOKUP(REG_TRA_DEMANDS!H$3,'BY-Demands'!$J$5:$AK$14,MATCH($E15,'BY-Demands'!$I$5:$I$14,0),FALSE)*HLOOKUP(REG_TRA_DEMANDS!$F15,DEMANDS!$G$2:$CW$25,MATCH($E15,DEMANDS!$E$2:$E$25,0),FALSE)/HLOOKUP(2018,DEMANDS!$G$2:$CW$25,MATCH($E15,DEMANDS!$E$2:$E$25,0),FALSE)</f>
        <v>9.1746029823068991</v>
      </c>
      <c r="I15" s="14">
        <f>HLOOKUP(REG_TRA_DEMANDS!I$3,'BY-Demands'!$J$5:$AK$14,MATCH($E15,'BY-Demands'!$I$5:$I$14,0),FALSE)*HLOOKUP(REG_TRA_DEMANDS!$F15,DEMANDS!$G$2:$CW$25,MATCH($E15,DEMANDS!$E$2:$E$25,0),FALSE)/HLOOKUP(2018,DEMANDS!$G$2:$CW$25,MATCH($E15,DEMANDS!$E$2:$E$25,0),FALSE)</f>
        <v>1.8682410976917312</v>
      </c>
      <c r="J15" s="14">
        <f>HLOOKUP(REG_TRA_DEMANDS!J$3,'BY-Demands'!$J$5:$AK$14,MATCH($E15,'BY-Demands'!$I$5:$I$14,0),FALSE)*HLOOKUP(REG_TRA_DEMANDS!$F15,DEMANDS!$G$2:$CW$25,MATCH($E15,DEMANDS!$E$2:$E$25,0),FALSE)/HLOOKUP(2018,DEMANDS!$G$2:$CW$25,MATCH($E15,DEMANDS!$E$2:$E$25,0),FALSE)</f>
        <v>0.88726399312763493</v>
      </c>
      <c r="K15" s="14">
        <f>HLOOKUP(REG_TRA_DEMANDS!K$3,'BY-Demands'!$J$5:$AK$14,MATCH($E15,'BY-Demands'!$I$5:$I$14,0),FALSE)*HLOOKUP(REG_TRA_DEMANDS!$F15,DEMANDS!$G$2:$CW$25,MATCH($E15,DEMANDS!$E$2:$E$25,0),FALSE)/HLOOKUP(2018,DEMANDS!$G$2:$CW$25,MATCH($E15,DEMANDS!$E$2:$E$25,0),FALSE)</f>
        <v>0.66754651679542798</v>
      </c>
      <c r="L15" s="14">
        <f>HLOOKUP(REG_TRA_DEMANDS!L$3,'BY-Demands'!$J$5:$AK$14,MATCH($E15,'BY-Demands'!$I$5:$I$14,0),FALSE)*HLOOKUP(REG_TRA_DEMANDS!$F15,DEMANDS!$G$2:$CW$25,MATCH($E15,DEMANDS!$E$2:$E$25,0),FALSE)/HLOOKUP(2018,DEMANDS!$G$2:$CW$25,MATCH($E15,DEMANDS!$E$2:$E$25,0),FALSE)</f>
        <v>0.3439165274488773</v>
      </c>
      <c r="M15" s="14">
        <f>HLOOKUP(REG_TRA_DEMANDS!M$3,'BY-Demands'!$J$5:$AK$14,MATCH($E15,'BY-Demands'!$I$5:$I$14,0),FALSE)*HLOOKUP(REG_TRA_DEMANDS!$F15,DEMANDS!$G$2:$CW$25,MATCH($E15,DEMANDS!$E$2:$E$25,0),FALSE)/HLOOKUP(2018,DEMANDS!$G$2:$CW$25,MATCH($E15,DEMANDS!$E$2:$E$25,0),FALSE)</f>
        <v>0.92635712085470101</v>
      </c>
      <c r="N15" s="14">
        <f>HLOOKUP(REG_TRA_DEMANDS!N$3,'BY-Demands'!$J$5:$AK$14,MATCH($E15,'BY-Demands'!$I$5:$I$14,0),FALSE)*HLOOKUP(REG_TRA_DEMANDS!$F15,DEMANDS!$G$2:$CW$25,MATCH($E15,DEMANDS!$E$2:$E$25,0),FALSE)/HLOOKUP(2018,DEMANDS!$G$2:$CW$25,MATCH($E15,DEMANDS!$E$2:$E$25,0),FALSE)</f>
        <v>1.6082618511645903</v>
      </c>
      <c r="O15" s="14">
        <f>HLOOKUP(REG_TRA_DEMANDS!O$3,'BY-Demands'!$J$5:$AK$14,MATCH($E15,'BY-Demands'!$I$5:$I$14,0),FALSE)*HLOOKUP(REG_TRA_DEMANDS!$F15,DEMANDS!$G$2:$CW$25,MATCH($E15,DEMANDS!$E$2:$E$25,0),FALSE)/HLOOKUP(2018,DEMANDS!$G$2:$CW$25,MATCH($E15,DEMANDS!$E$2:$E$25,0),FALSE)</f>
        <v>0.68156644738838867</v>
      </c>
      <c r="P15" s="14">
        <f>HLOOKUP(REG_TRA_DEMANDS!P$3,'BY-Demands'!$J$5:$AK$14,MATCH($E15,'BY-Demands'!$I$5:$I$14,0),FALSE)*HLOOKUP(REG_TRA_DEMANDS!$F15,DEMANDS!$G$2:$CW$25,MATCH($E15,DEMANDS!$E$2:$E$25,0),FALSE)/HLOOKUP(2018,DEMANDS!$G$2:$CW$25,MATCH($E15,DEMANDS!$E$2:$E$25,0),FALSE)</f>
        <v>0.76938450999934316</v>
      </c>
      <c r="Q15" s="14">
        <f>HLOOKUP(REG_TRA_DEMANDS!Q$3,'BY-Demands'!$J$5:$AK$14,MATCH($E15,'BY-Demands'!$I$5:$I$14,0),FALSE)*HLOOKUP(REG_TRA_DEMANDS!$F15,DEMANDS!$G$2:$CW$25,MATCH($E15,DEMANDS!$E$2:$E$25,0),FALSE)/HLOOKUP(2018,DEMANDS!$G$2:$CW$25,MATCH($E15,DEMANDS!$E$2:$E$25,0),FALSE)</f>
        <v>1.3645235565490794</v>
      </c>
      <c r="R15" s="14">
        <f>HLOOKUP(REG_TRA_DEMANDS!R$3,'BY-Demands'!$J$5:$AK$14,MATCH($E15,'BY-Demands'!$I$5:$I$14,0),FALSE)*HLOOKUP(REG_TRA_DEMANDS!$F15,DEMANDS!$G$2:$CW$25,MATCH($E15,DEMANDS!$E$2:$E$25,0),FALSE)/HLOOKUP(2018,DEMANDS!$G$2:$CW$25,MATCH($E15,DEMANDS!$E$2:$E$25,0),FALSE)</f>
        <v>1.1579189170145152</v>
      </c>
      <c r="S15" s="14">
        <f>HLOOKUP(REG_TRA_DEMANDS!S$3,'BY-Demands'!$J$5:$AK$14,MATCH($E15,'BY-Demands'!$I$5:$I$14,0),FALSE)*HLOOKUP(REG_TRA_DEMANDS!$F15,DEMANDS!$G$2:$CW$25,MATCH($E15,DEMANDS!$E$2:$E$25,0),FALSE)/HLOOKUP(2018,DEMANDS!$G$2:$CW$25,MATCH($E15,DEMANDS!$E$2:$E$25,0),FALSE)</f>
        <v>1.0501748535645117</v>
      </c>
      <c r="T15" s="14">
        <f>HLOOKUP(REG_TRA_DEMANDS!T$3,'BY-Demands'!$J$5:$AK$14,MATCH($E15,'BY-Demands'!$I$5:$I$14,0),FALSE)*HLOOKUP(REG_TRA_DEMANDS!$F15,DEMANDS!$G$2:$CW$25,MATCH($E15,DEMANDS!$E$2:$E$25,0),FALSE)/HLOOKUP(2018,DEMANDS!$G$2:$CW$25,MATCH($E15,DEMANDS!$E$2:$E$25,0),FALSE)</f>
        <v>4.2440861426550791</v>
      </c>
      <c r="U15" s="14">
        <f>HLOOKUP(REG_TRA_DEMANDS!U$3,'BY-Demands'!$J$5:$AK$14,MATCH($E15,'BY-Demands'!$I$5:$I$14,0),FALSE)*HLOOKUP(REG_TRA_DEMANDS!$F15,DEMANDS!$G$2:$CW$25,MATCH($E15,DEMANDS!$E$2:$E$25,0),FALSE)/HLOOKUP(2018,DEMANDS!$G$2:$CW$25,MATCH($E15,DEMANDS!$E$2:$E$25,0),FALSE)</f>
        <v>1.3890882533210698</v>
      </c>
      <c r="V15" s="14">
        <f>HLOOKUP(REG_TRA_DEMANDS!V$3,'BY-Demands'!$J$5:$AK$14,MATCH($E15,'BY-Demands'!$I$5:$I$14,0),FALSE)*HLOOKUP(REG_TRA_DEMANDS!$F15,DEMANDS!$G$2:$CW$25,MATCH($E15,DEMANDS!$E$2:$E$25,0),FALSE)/HLOOKUP(2018,DEMANDS!$G$2:$CW$25,MATCH($E15,DEMANDS!$E$2:$E$25,0),FALSE)</f>
        <v>1.5644708134198158</v>
      </c>
      <c r="W15" s="14">
        <f>HLOOKUP(REG_TRA_DEMANDS!W$3,'BY-Demands'!$J$5:$AK$14,MATCH($E15,'BY-Demands'!$I$5:$I$14,0),FALSE)*HLOOKUP(REG_TRA_DEMANDS!$F15,DEMANDS!$G$2:$CW$25,MATCH($E15,DEMANDS!$E$2:$E$25,0),FALSE)/HLOOKUP(2018,DEMANDS!$G$2:$CW$25,MATCH($E15,DEMANDS!$E$2:$E$25,0),FALSE)</f>
        <v>1.5173513242699688</v>
      </c>
      <c r="X15" s="14">
        <f>HLOOKUP(REG_TRA_DEMANDS!X$3,'BY-Demands'!$J$5:$AK$14,MATCH($E15,'BY-Demands'!$I$5:$I$14,0),FALSE)*HLOOKUP(REG_TRA_DEMANDS!$F15,DEMANDS!$G$2:$CW$25,MATCH($E15,DEMANDS!$E$2:$E$25,0),FALSE)/HLOOKUP(2018,DEMANDS!$G$2:$CW$25,MATCH($E15,DEMANDS!$E$2:$E$25,0),FALSE)</f>
        <v>0.95726207528385721</v>
      </c>
      <c r="Y15" s="14">
        <f>HLOOKUP(REG_TRA_DEMANDS!Y$3,'BY-Demands'!$J$5:$AK$14,MATCH($E15,'BY-Demands'!$I$5:$I$14,0),FALSE)*HLOOKUP(REG_TRA_DEMANDS!$F15,DEMANDS!$G$2:$CW$25,MATCH($E15,DEMANDS!$E$2:$E$25,0),FALSE)/HLOOKUP(2018,DEMANDS!$G$2:$CW$25,MATCH($E15,DEMANDS!$E$2:$E$25,0),FALSE)</f>
        <v>2.1432521761948022</v>
      </c>
      <c r="Z15" s="14">
        <f>HLOOKUP(REG_TRA_DEMANDS!Z$3,'BY-Demands'!$J$5:$AK$14,MATCH($E15,'BY-Demands'!$I$5:$I$14,0),FALSE)*HLOOKUP(REG_TRA_DEMANDS!$F15,DEMANDS!$G$2:$CW$25,MATCH($E15,DEMANDS!$E$2:$E$25,0),FALSE)/HLOOKUP(2018,DEMANDS!$G$2:$CW$25,MATCH($E15,DEMANDS!$E$2:$E$25,0),FALSE)</f>
        <v>0.28089936023193618</v>
      </c>
      <c r="AA15" s="14">
        <f>HLOOKUP(REG_TRA_DEMANDS!AA$3,'BY-Demands'!$J$5:$AK$14,MATCH($E15,'BY-Demands'!$I$5:$I$14,0),FALSE)*HLOOKUP(REG_TRA_DEMANDS!$F15,DEMANDS!$G$2:$CW$25,MATCH($E15,DEMANDS!$E$2:$E$25,0),FALSE)/HLOOKUP(2018,DEMANDS!$G$2:$CW$25,MATCH($E15,DEMANDS!$E$2:$E$25,0),FALSE)</f>
        <v>1.1869994442763889</v>
      </c>
      <c r="AB15" s="14">
        <f>HLOOKUP(REG_TRA_DEMANDS!AB$3,'BY-Demands'!$J$5:$AK$14,MATCH($E15,'BY-Demands'!$I$5:$I$14,0),FALSE)*HLOOKUP(REG_TRA_DEMANDS!$F15,DEMANDS!$G$2:$CW$25,MATCH($E15,DEMANDS!$E$2:$E$25,0),FALSE)/HLOOKUP(2018,DEMANDS!$G$2:$CW$25,MATCH($E15,DEMANDS!$E$2:$E$25,0),FALSE)</f>
        <v>0.6391170969078066</v>
      </c>
      <c r="AC15" s="14">
        <f>HLOOKUP(REG_TRA_DEMANDS!AC$3,'BY-Demands'!$J$5:$AK$14,MATCH($E15,'BY-Demands'!$I$5:$I$14,0),FALSE)*HLOOKUP(REG_TRA_DEMANDS!$F15,DEMANDS!$G$2:$CW$25,MATCH($E15,DEMANDS!$E$2:$E$25,0),FALSE)/HLOOKUP(2018,DEMANDS!$G$2:$CW$25,MATCH($E15,DEMANDS!$E$2:$E$25,0),FALSE)</f>
        <v>0.52138867258709964</v>
      </c>
      <c r="AD15" s="14">
        <f>HLOOKUP(REG_TRA_DEMANDS!AD$3,'BY-Demands'!$J$5:$AK$14,MATCH($E15,'BY-Demands'!$I$5:$I$14,0),FALSE)*HLOOKUP(REG_TRA_DEMANDS!$F15,DEMANDS!$G$2:$CW$25,MATCH($E15,DEMANDS!$E$2:$E$25,0),FALSE)/HLOOKUP(2018,DEMANDS!$G$2:$CW$25,MATCH($E15,DEMANDS!$E$2:$E$25,0),FALSE)</f>
        <v>0.56652635917770966</v>
      </c>
      <c r="AE15" s="14">
        <f>HLOOKUP(REG_TRA_DEMANDS!AE$3,'BY-Demands'!$J$5:$AK$14,MATCH($E15,'BY-Demands'!$I$5:$I$14,0),FALSE)*HLOOKUP(REG_TRA_DEMANDS!$F15,DEMANDS!$G$2:$CW$25,MATCH($E15,DEMANDS!$E$2:$E$25,0),FALSE)/HLOOKUP(2018,DEMANDS!$G$2:$CW$25,MATCH($E15,DEMANDS!$E$2:$E$25,0),FALSE)</f>
        <v>1.0433499461529676</v>
      </c>
      <c r="AF15" s="14">
        <f>HLOOKUP(REG_TRA_DEMANDS!AF$3,'BY-Demands'!$J$5:$AK$14,MATCH($E15,'BY-Demands'!$I$5:$I$14,0),FALSE)*HLOOKUP(REG_TRA_DEMANDS!$F15,DEMANDS!$G$2:$CW$25,MATCH($E15,DEMANDS!$E$2:$E$25,0),FALSE)/HLOOKUP(2018,DEMANDS!$G$2:$CW$25,MATCH($E15,DEMANDS!$E$2:$E$25,0),FALSE)</f>
        <v>0.57380291072234901</v>
      </c>
    </row>
    <row r="16" spans="2:32" x14ac:dyDescent="0.2">
      <c r="D16" s="3" t="s">
        <v>59</v>
      </c>
      <c r="E16" s="3" t="str">
        <f>DEMANDS!$E$19</f>
        <v>TRAPL</v>
      </c>
      <c r="F16" s="3">
        <v>2019</v>
      </c>
      <c r="G16" s="14">
        <f>HLOOKUP(REG_TRA_DEMANDS!G$3,'BY-Demands'!$J$5:$AK$14,MATCH($E16,'BY-Demands'!$I$5:$I$14,0),FALSE)*HLOOKUP(REG_TRA_DEMANDS!$F16,DEMANDS!$G$2:$CW$25,MATCH($E16,DEMANDS!$E$2:$E$25,0),FALSE)/HLOOKUP(2018,DEMANDS!$G$2:$CW$25,MATCH($E16,DEMANDS!$E$2:$E$25,0),FALSE)</f>
        <v>0.37926872049762789</v>
      </c>
      <c r="H16" s="14">
        <f>HLOOKUP(REG_TRA_DEMANDS!H$3,'BY-Demands'!$J$5:$AK$14,MATCH($E16,'BY-Demands'!$I$5:$I$14,0),FALSE)*HLOOKUP(REG_TRA_DEMANDS!$F16,DEMANDS!$G$2:$CW$25,MATCH($E16,DEMANDS!$E$2:$E$25,0),FALSE)/HLOOKUP(2018,DEMANDS!$G$2:$CW$25,MATCH($E16,DEMANDS!$E$2:$E$25,0),FALSE)</f>
        <v>6.7564300396473245</v>
      </c>
      <c r="I16" s="14">
        <f>HLOOKUP(REG_TRA_DEMANDS!I$3,'BY-Demands'!$J$5:$AK$14,MATCH($E16,'BY-Demands'!$I$5:$I$14,0),FALSE)*HLOOKUP(REG_TRA_DEMANDS!$F16,DEMANDS!$G$2:$CW$25,MATCH($E16,DEMANDS!$E$2:$E$25,0),FALSE)/HLOOKUP(2018,DEMANDS!$G$2:$CW$25,MATCH($E16,DEMANDS!$E$2:$E$25,0),FALSE)</f>
        <v>1.3651288565890147</v>
      </c>
      <c r="J16" s="14">
        <f>HLOOKUP(REG_TRA_DEMANDS!J$3,'BY-Demands'!$J$5:$AK$14,MATCH($E16,'BY-Demands'!$I$5:$I$14,0),FALSE)*HLOOKUP(REG_TRA_DEMANDS!$F16,DEMANDS!$G$2:$CW$25,MATCH($E16,DEMANDS!$E$2:$E$25,0),FALSE)/HLOOKUP(2018,DEMANDS!$G$2:$CW$25,MATCH($E16,DEMANDS!$E$2:$E$25,0),FALSE)</f>
        <v>0.6573642766274751</v>
      </c>
      <c r="K16" s="14">
        <f>HLOOKUP(REG_TRA_DEMANDS!K$3,'BY-Demands'!$J$5:$AK$14,MATCH($E16,'BY-Demands'!$I$5:$I$14,0),FALSE)*HLOOKUP(REG_TRA_DEMANDS!$F16,DEMANDS!$G$2:$CW$25,MATCH($E16,DEMANDS!$E$2:$E$25,0),FALSE)/HLOOKUP(2018,DEMANDS!$G$2:$CW$25,MATCH($E16,DEMANDS!$E$2:$E$25,0),FALSE)</f>
        <v>0.48841646133907779</v>
      </c>
      <c r="L16" s="14">
        <f>HLOOKUP(REG_TRA_DEMANDS!L$3,'BY-Demands'!$J$5:$AK$14,MATCH($E16,'BY-Demands'!$I$5:$I$14,0),FALSE)*HLOOKUP(REG_TRA_DEMANDS!$F16,DEMANDS!$G$2:$CW$25,MATCH($E16,DEMANDS!$E$2:$E$25,0),FALSE)/HLOOKUP(2018,DEMANDS!$G$2:$CW$25,MATCH($E16,DEMANDS!$E$2:$E$25,0),FALSE)</f>
        <v>0.251491627138621</v>
      </c>
      <c r="M16" s="14">
        <f>HLOOKUP(REG_TRA_DEMANDS!M$3,'BY-Demands'!$J$5:$AK$14,MATCH($E16,'BY-Demands'!$I$5:$I$14,0),FALSE)*HLOOKUP(REG_TRA_DEMANDS!$F16,DEMANDS!$G$2:$CW$25,MATCH($E16,DEMANDS!$E$2:$E$25,0),FALSE)/HLOOKUP(2018,DEMANDS!$G$2:$CW$25,MATCH($E16,DEMANDS!$E$2:$E$25,0),FALSE)</f>
        <v>0.68336533267305366</v>
      </c>
      <c r="N16" s="14">
        <f>HLOOKUP(REG_TRA_DEMANDS!N$3,'BY-Demands'!$J$5:$AK$14,MATCH($E16,'BY-Demands'!$I$5:$I$14,0),FALSE)*HLOOKUP(REG_TRA_DEMANDS!$F16,DEMANDS!$G$2:$CW$25,MATCH($E16,DEMANDS!$E$2:$E$25,0),FALSE)/HLOOKUP(2018,DEMANDS!$G$2:$CW$25,MATCH($E16,DEMANDS!$E$2:$E$25,0),FALSE)</f>
        <v>1.162072263976734</v>
      </c>
      <c r="O16" s="14">
        <f>HLOOKUP(REG_TRA_DEMANDS!O$3,'BY-Demands'!$J$5:$AK$14,MATCH($E16,'BY-Demands'!$I$5:$I$14,0),FALSE)*HLOOKUP(REG_TRA_DEMANDS!$F16,DEMANDS!$G$2:$CW$25,MATCH($E16,DEMANDS!$E$2:$E$25,0),FALSE)/HLOOKUP(2018,DEMANDS!$G$2:$CW$25,MATCH($E16,DEMANDS!$E$2:$E$25,0),FALSE)</f>
        <v>0.50087352131013296</v>
      </c>
      <c r="P16" s="14">
        <f>HLOOKUP(REG_TRA_DEMANDS!P$3,'BY-Demands'!$J$5:$AK$14,MATCH($E16,'BY-Demands'!$I$5:$I$14,0),FALSE)*HLOOKUP(REG_TRA_DEMANDS!$F16,DEMANDS!$G$2:$CW$25,MATCH($E16,DEMANDS!$E$2:$E$25,0),FALSE)/HLOOKUP(2018,DEMANDS!$G$2:$CW$25,MATCH($E16,DEMANDS!$E$2:$E$25,0),FALSE)</f>
        <v>0.5550828629753175</v>
      </c>
      <c r="Q16" s="14">
        <f>HLOOKUP(REG_TRA_DEMANDS!Q$3,'BY-Demands'!$J$5:$AK$14,MATCH($E16,'BY-Demands'!$I$5:$I$14,0),FALSE)*HLOOKUP(REG_TRA_DEMANDS!$F16,DEMANDS!$G$2:$CW$25,MATCH($E16,DEMANDS!$E$2:$E$25,0),FALSE)/HLOOKUP(2018,DEMANDS!$G$2:$CW$25,MATCH($E16,DEMANDS!$E$2:$E$25,0),FALSE)</f>
        <v>0.98659875855138779</v>
      </c>
      <c r="R16" s="14">
        <f>HLOOKUP(REG_TRA_DEMANDS!R$3,'BY-Demands'!$J$5:$AK$14,MATCH($E16,'BY-Demands'!$I$5:$I$14,0),FALSE)*HLOOKUP(REG_TRA_DEMANDS!$F16,DEMANDS!$G$2:$CW$25,MATCH($E16,DEMANDS!$E$2:$E$25,0),FALSE)/HLOOKUP(2018,DEMANDS!$G$2:$CW$25,MATCH($E16,DEMANDS!$E$2:$E$25,0),FALSE)</f>
        <v>0.84482869568365948</v>
      </c>
      <c r="S16" s="14">
        <f>HLOOKUP(REG_TRA_DEMANDS!S$3,'BY-Demands'!$J$5:$AK$14,MATCH($E16,'BY-Demands'!$I$5:$I$14,0),FALSE)*HLOOKUP(REG_TRA_DEMANDS!$F16,DEMANDS!$G$2:$CW$25,MATCH($E16,DEMANDS!$E$2:$E$25,0),FALSE)/HLOOKUP(2018,DEMANDS!$G$2:$CW$25,MATCH($E16,DEMANDS!$E$2:$E$25,0),FALSE)</f>
        <v>0.75747508723845136</v>
      </c>
      <c r="T16" s="14">
        <f>HLOOKUP(REG_TRA_DEMANDS!T$3,'BY-Demands'!$J$5:$AK$14,MATCH($E16,'BY-Demands'!$I$5:$I$14,0),FALSE)*HLOOKUP(REG_TRA_DEMANDS!$F16,DEMANDS!$G$2:$CW$25,MATCH($E16,DEMANDS!$E$2:$E$25,0),FALSE)/HLOOKUP(2018,DEMANDS!$G$2:$CW$25,MATCH($E16,DEMANDS!$E$2:$E$25,0),FALSE)</f>
        <v>3.0886844490300494</v>
      </c>
      <c r="U16" s="14">
        <f>HLOOKUP(REG_TRA_DEMANDS!U$3,'BY-Demands'!$J$5:$AK$14,MATCH($E16,'BY-Demands'!$I$5:$I$14,0),FALSE)*HLOOKUP(REG_TRA_DEMANDS!$F16,DEMANDS!$G$2:$CW$25,MATCH($E16,DEMANDS!$E$2:$E$25,0),FALSE)/HLOOKUP(2018,DEMANDS!$G$2:$CW$25,MATCH($E16,DEMANDS!$E$2:$E$25,0),FALSE)</f>
        <v>1.0271865360143977</v>
      </c>
      <c r="V16" s="14">
        <f>HLOOKUP(REG_TRA_DEMANDS!V$3,'BY-Demands'!$J$5:$AK$14,MATCH($E16,'BY-Demands'!$I$5:$I$14,0),FALSE)*HLOOKUP(REG_TRA_DEMANDS!$F16,DEMANDS!$G$2:$CW$25,MATCH($E16,DEMANDS!$E$2:$E$25,0),FALSE)/HLOOKUP(2018,DEMANDS!$G$2:$CW$25,MATCH($E16,DEMANDS!$E$2:$E$25,0),FALSE)</f>
        <v>1.1378934179320885</v>
      </c>
      <c r="W16" s="14">
        <f>HLOOKUP(REG_TRA_DEMANDS!W$3,'BY-Demands'!$J$5:$AK$14,MATCH($E16,'BY-Demands'!$I$5:$I$14,0),FALSE)*HLOOKUP(REG_TRA_DEMANDS!$F16,DEMANDS!$G$2:$CW$25,MATCH($E16,DEMANDS!$E$2:$E$25,0),FALSE)/HLOOKUP(2018,DEMANDS!$G$2:$CW$25,MATCH($E16,DEMANDS!$E$2:$E$25,0),FALSE)</f>
        <v>1.1008328480688923</v>
      </c>
      <c r="X16" s="14">
        <f>HLOOKUP(REG_TRA_DEMANDS!X$3,'BY-Demands'!$J$5:$AK$14,MATCH($E16,'BY-Demands'!$I$5:$I$14,0),FALSE)*HLOOKUP(REG_TRA_DEMANDS!$F16,DEMANDS!$G$2:$CW$25,MATCH($E16,DEMANDS!$E$2:$E$25,0),FALSE)/HLOOKUP(2018,DEMANDS!$G$2:$CW$25,MATCH($E16,DEMANDS!$E$2:$E$25,0),FALSE)</f>
        <v>0.69324706204747966</v>
      </c>
      <c r="Y16" s="14">
        <f>HLOOKUP(REG_TRA_DEMANDS!Y$3,'BY-Demands'!$J$5:$AK$14,MATCH($E16,'BY-Demands'!$I$5:$I$14,0),FALSE)*HLOOKUP(REG_TRA_DEMANDS!$F16,DEMANDS!$G$2:$CW$25,MATCH($E16,DEMANDS!$E$2:$E$25,0),FALSE)/HLOOKUP(2018,DEMANDS!$G$2:$CW$25,MATCH($E16,DEMANDS!$E$2:$E$25,0),FALSE)</f>
        <v>1.5750464525866097</v>
      </c>
      <c r="Z16" s="14">
        <f>HLOOKUP(REG_TRA_DEMANDS!Z$3,'BY-Demands'!$J$5:$AK$14,MATCH($E16,'BY-Demands'!$I$5:$I$14,0),FALSE)*HLOOKUP(REG_TRA_DEMANDS!$F16,DEMANDS!$G$2:$CW$25,MATCH($E16,DEMANDS!$E$2:$E$25,0),FALSE)/HLOOKUP(2018,DEMANDS!$G$2:$CW$25,MATCH($E16,DEMANDS!$E$2:$E$25,0),FALSE)</f>
        <v>0.20319350320920349</v>
      </c>
      <c r="AA16" s="14">
        <f>HLOOKUP(REG_TRA_DEMANDS!AA$3,'BY-Demands'!$J$5:$AK$14,MATCH($E16,'BY-Demands'!$I$5:$I$14,0),FALSE)*HLOOKUP(REG_TRA_DEMANDS!$F16,DEMANDS!$G$2:$CW$25,MATCH($E16,DEMANDS!$E$2:$E$25,0),FALSE)/HLOOKUP(2018,DEMANDS!$G$2:$CW$25,MATCH($E16,DEMANDS!$E$2:$E$25,0),FALSE)</f>
        <v>0.87339211119017246</v>
      </c>
      <c r="AB16" s="14">
        <f>HLOOKUP(REG_TRA_DEMANDS!AB$3,'BY-Demands'!$J$5:$AK$14,MATCH($E16,'BY-Demands'!$I$5:$I$14,0),FALSE)*HLOOKUP(REG_TRA_DEMANDS!$F16,DEMANDS!$G$2:$CW$25,MATCH($E16,DEMANDS!$E$2:$E$25,0),FALSE)/HLOOKUP(2018,DEMANDS!$G$2:$CW$25,MATCH($E16,DEMANDS!$E$2:$E$25,0),FALSE)</f>
        <v>0.4577994904920954</v>
      </c>
      <c r="AC16" s="14">
        <f>HLOOKUP(REG_TRA_DEMANDS!AC$3,'BY-Demands'!$J$5:$AK$14,MATCH($E16,'BY-Demands'!$I$5:$I$14,0),FALSE)*HLOOKUP(REG_TRA_DEMANDS!$F16,DEMANDS!$G$2:$CW$25,MATCH($E16,DEMANDS!$E$2:$E$25,0),FALSE)/HLOOKUP(2018,DEMANDS!$G$2:$CW$25,MATCH($E16,DEMANDS!$E$2:$E$25,0),FALSE)</f>
        <v>0.3815792132296843</v>
      </c>
      <c r="AD16" s="14">
        <f>HLOOKUP(REG_TRA_DEMANDS!AD$3,'BY-Demands'!$J$5:$AK$14,MATCH($E16,'BY-Demands'!$I$5:$I$14,0),FALSE)*HLOOKUP(REG_TRA_DEMANDS!$F16,DEMANDS!$G$2:$CW$25,MATCH($E16,DEMANDS!$E$2:$E$25,0),FALSE)/HLOOKUP(2018,DEMANDS!$G$2:$CW$25,MATCH($E16,DEMANDS!$E$2:$E$25,0),FALSE)</f>
        <v>0.40809739213380453</v>
      </c>
      <c r="AE16" s="14">
        <f>HLOOKUP(REG_TRA_DEMANDS!AE$3,'BY-Demands'!$J$5:$AK$14,MATCH($E16,'BY-Demands'!$I$5:$I$14,0),FALSE)*HLOOKUP(REG_TRA_DEMANDS!$F16,DEMANDS!$G$2:$CW$25,MATCH($E16,DEMANDS!$E$2:$E$25,0),FALSE)/HLOOKUP(2018,DEMANDS!$G$2:$CW$25,MATCH($E16,DEMANDS!$E$2:$E$25,0),FALSE)</f>
        <v>0.75174517940800556</v>
      </c>
      <c r="AF16" s="14">
        <f>HLOOKUP(REG_TRA_DEMANDS!AF$3,'BY-Demands'!$J$5:$AK$14,MATCH($E16,'BY-Demands'!$I$5:$I$14,0),FALSE)*HLOOKUP(REG_TRA_DEMANDS!$F16,DEMANDS!$G$2:$CW$25,MATCH($E16,DEMANDS!$E$2:$E$25,0),FALSE)/HLOOKUP(2018,DEMANDS!$G$2:$CW$25,MATCH($E16,DEMANDS!$E$2:$E$25,0),FALSE)</f>
        <v>0.43424277040967463</v>
      </c>
    </row>
    <row r="17" spans="4:32" x14ac:dyDescent="0.2">
      <c r="D17" s="3" t="s">
        <v>59</v>
      </c>
      <c r="E17" s="3" t="str">
        <f>DEMANDS!$E$19</f>
        <v>TRAPL</v>
      </c>
      <c r="F17" s="3">
        <v>2020</v>
      </c>
      <c r="G17" s="14">
        <f>HLOOKUP(REG_TRA_DEMANDS!G$3,'BY-Demands'!$J$5:$AK$14,MATCH($E17,'BY-Demands'!$I$5:$I$14,0),FALSE)*HLOOKUP(REG_TRA_DEMANDS!$F17,DEMANDS!$G$2:$CW$25,MATCH($E17,DEMANDS!$E$2:$E$25,0),FALSE)/HLOOKUP(2018,DEMANDS!$G$2:$CW$25,MATCH($E17,DEMANDS!$E$2:$E$25,0),FALSE)</f>
        <v>0.27435547637321495</v>
      </c>
      <c r="H17" s="14">
        <f>HLOOKUP(REG_TRA_DEMANDS!H$3,'BY-Demands'!$J$5:$AK$14,MATCH($E17,'BY-Demands'!$I$5:$I$14,0),FALSE)*HLOOKUP(REG_TRA_DEMANDS!$F17,DEMANDS!$G$2:$CW$25,MATCH($E17,DEMANDS!$E$2:$E$25,0),FALSE)/HLOOKUP(2018,DEMANDS!$G$2:$CW$25,MATCH($E17,DEMANDS!$E$2:$E$25,0),FALSE)</f>
        <v>4.8874675973215007</v>
      </c>
      <c r="I17" s="14">
        <f>HLOOKUP(REG_TRA_DEMANDS!I$3,'BY-Demands'!$J$5:$AK$14,MATCH($E17,'BY-Demands'!$I$5:$I$14,0),FALSE)*HLOOKUP(REG_TRA_DEMANDS!$F17,DEMANDS!$G$2:$CW$25,MATCH($E17,DEMANDS!$E$2:$E$25,0),FALSE)/HLOOKUP(2018,DEMANDS!$G$2:$CW$25,MATCH($E17,DEMANDS!$E$2:$E$25,0),FALSE)</f>
        <v>0.98750716185845822</v>
      </c>
      <c r="J17" s="14">
        <f>HLOOKUP(REG_TRA_DEMANDS!J$3,'BY-Demands'!$J$5:$AK$14,MATCH($E17,'BY-Demands'!$I$5:$I$14,0),FALSE)*HLOOKUP(REG_TRA_DEMANDS!$F17,DEMANDS!$G$2:$CW$25,MATCH($E17,DEMANDS!$E$2:$E$25,0),FALSE)/HLOOKUP(2018,DEMANDS!$G$2:$CW$25,MATCH($E17,DEMANDS!$E$2:$E$25,0),FALSE)</f>
        <v>0.47552429060912443</v>
      </c>
      <c r="K17" s="14">
        <f>HLOOKUP(REG_TRA_DEMANDS!K$3,'BY-Demands'!$J$5:$AK$14,MATCH($E17,'BY-Demands'!$I$5:$I$14,0),FALSE)*HLOOKUP(REG_TRA_DEMANDS!$F17,DEMANDS!$G$2:$CW$25,MATCH($E17,DEMANDS!$E$2:$E$25,0),FALSE)/HLOOKUP(2018,DEMANDS!$G$2:$CW$25,MATCH($E17,DEMANDS!$E$2:$E$25,0),FALSE)</f>
        <v>0.35331078909799174</v>
      </c>
      <c r="L17" s="14">
        <f>HLOOKUP(REG_TRA_DEMANDS!L$3,'BY-Demands'!$J$5:$AK$14,MATCH($E17,'BY-Demands'!$I$5:$I$14,0),FALSE)*HLOOKUP(REG_TRA_DEMANDS!$F17,DEMANDS!$G$2:$CW$25,MATCH($E17,DEMANDS!$E$2:$E$25,0),FALSE)/HLOOKUP(2018,DEMANDS!$G$2:$CW$25,MATCH($E17,DEMANDS!$E$2:$E$25,0),FALSE)</f>
        <v>0.18192405921838437</v>
      </c>
      <c r="M17" s="14">
        <f>HLOOKUP(REG_TRA_DEMANDS!M$3,'BY-Demands'!$J$5:$AK$14,MATCH($E17,'BY-Demands'!$I$5:$I$14,0),FALSE)*HLOOKUP(REG_TRA_DEMANDS!$F17,DEMANDS!$G$2:$CW$25,MATCH($E17,DEMANDS!$E$2:$E$25,0),FALSE)/HLOOKUP(2018,DEMANDS!$G$2:$CW$25,MATCH($E17,DEMANDS!$E$2:$E$25,0),FALSE)</f>
        <v>0.49433293928500699</v>
      </c>
      <c r="N17" s="14">
        <f>HLOOKUP(REG_TRA_DEMANDS!N$3,'BY-Demands'!$J$5:$AK$14,MATCH($E17,'BY-Demands'!$I$5:$I$14,0),FALSE)*HLOOKUP(REG_TRA_DEMANDS!$F17,DEMANDS!$G$2:$CW$25,MATCH($E17,DEMANDS!$E$2:$E$25,0),FALSE)/HLOOKUP(2018,DEMANDS!$G$2:$CW$25,MATCH($E17,DEMANDS!$E$2:$E$25,0),FALSE)</f>
        <v>0.84062004677085211</v>
      </c>
      <c r="O17" s="14">
        <f>HLOOKUP(REG_TRA_DEMANDS!O$3,'BY-Demands'!$J$5:$AK$14,MATCH($E17,'BY-Demands'!$I$5:$I$14,0),FALSE)*HLOOKUP(REG_TRA_DEMANDS!$F17,DEMANDS!$G$2:$CW$25,MATCH($E17,DEMANDS!$E$2:$E$25,0),FALSE)/HLOOKUP(2018,DEMANDS!$G$2:$CW$25,MATCH($E17,DEMANDS!$E$2:$E$25,0),FALSE)</f>
        <v>0.36232197941731037</v>
      </c>
      <c r="P17" s="14">
        <f>HLOOKUP(REG_TRA_DEMANDS!P$3,'BY-Demands'!$J$5:$AK$14,MATCH($E17,'BY-Demands'!$I$5:$I$14,0),FALSE)*HLOOKUP(REG_TRA_DEMANDS!$F17,DEMANDS!$G$2:$CW$25,MATCH($E17,DEMANDS!$E$2:$E$25,0),FALSE)/HLOOKUP(2018,DEMANDS!$G$2:$CW$25,MATCH($E17,DEMANDS!$E$2:$E$25,0),FALSE)</f>
        <v>0.40153594290187117</v>
      </c>
      <c r="Q17" s="14">
        <f>HLOOKUP(REG_TRA_DEMANDS!Q$3,'BY-Demands'!$J$5:$AK$14,MATCH($E17,'BY-Demands'!$I$5:$I$14,0),FALSE)*HLOOKUP(REG_TRA_DEMANDS!$F17,DEMANDS!$G$2:$CW$25,MATCH($E17,DEMANDS!$E$2:$E$25,0),FALSE)/HLOOKUP(2018,DEMANDS!$G$2:$CW$25,MATCH($E17,DEMANDS!$E$2:$E$25,0),FALSE)</f>
        <v>0.71368599033539704</v>
      </c>
      <c r="R17" s="14">
        <f>HLOOKUP(REG_TRA_DEMANDS!R$3,'BY-Demands'!$J$5:$AK$14,MATCH($E17,'BY-Demands'!$I$5:$I$14,0),FALSE)*HLOOKUP(REG_TRA_DEMANDS!$F17,DEMANDS!$G$2:$CW$25,MATCH($E17,DEMANDS!$E$2:$E$25,0),FALSE)/HLOOKUP(2018,DEMANDS!$G$2:$CW$25,MATCH($E17,DEMANDS!$E$2:$E$25,0),FALSE)</f>
        <v>0.61113233633908892</v>
      </c>
      <c r="S17" s="14">
        <f>HLOOKUP(REG_TRA_DEMANDS!S$3,'BY-Demands'!$J$5:$AK$14,MATCH($E17,'BY-Demands'!$I$5:$I$14,0),FALSE)*HLOOKUP(REG_TRA_DEMANDS!$F17,DEMANDS!$G$2:$CW$25,MATCH($E17,DEMANDS!$E$2:$E$25,0),FALSE)/HLOOKUP(2018,DEMANDS!$G$2:$CW$25,MATCH($E17,DEMANDS!$E$2:$E$25,0),FALSE)</f>
        <v>0.54794246709160832</v>
      </c>
      <c r="T17" s="14">
        <f>HLOOKUP(REG_TRA_DEMANDS!T$3,'BY-Demands'!$J$5:$AK$14,MATCH($E17,'BY-Demands'!$I$5:$I$14,0),FALSE)*HLOOKUP(REG_TRA_DEMANDS!$F17,DEMANDS!$G$2:$CW$25,MATCH($E17,DEMANDS!$E$2:$E$25,0),FALSE)/HLOOKUP(2018,DEMANDS!$G$2:$CW$25,MATCH($E17,DEMANDS!$E$2:$E$25,0),FALSE)</f>
        <v>2.2342931214267647</v>
      </c>
      <c r="U17" s="14">
        <f>HLOOKUP(REG_TRA_DEMANDS!U$3,'BY-Demands'!$J$5:$AK$14,MATCH($E17,'BY-Demands'!$I$5:$I$14,0),FALSE)*HLOOKUP(REG_TRA_DEMANDS!$F17,DEMANDS!$G$2:$CW$25,MATCH($E17,DEMANDS!$E$2:$E$25,0),FALSE)/HLOOKUP(2018,DEMANDS!$G$2:$CW$25,MATCH($E17,DEMANDS!$E$2:$E$25,0),FALSE)</f>
        <v>0.74304638421703217</v>
      </c>
      <c r="V17" s="14">
        <f>HLOOKUP(REG_TRA_DEMANDS!V$3,'BY-Demands'!$J$5:$AK$14,MATCH($E17,'BY-Demands'!$I$5:$I$14,0),FALSE)*HLOOKUP(REG_TRA_DEMANDS!$F17,DEMANDS!$G$2:$CW$25,MATCH($E17,DEMANDS!$E$2:$E$25,0),FALSE)/HLOOKUP(2018,DEMANDS!$G$2:$CW$25,MATCH($E17,DEMANDS!$E$2:$E$25,0),FALSE)</f>
        <v>0.82312954869858934</v>
      </c>
      <c r="W17" s="14">
        <f>HLOOKUP(REG_TRA_DEMANDS!W$3,'BY-Demands'!$J$5:$AK$14,MATCH($E17,'BY-Demands'!$I$5:$I$14,0),FALSE)*HLOOKUP(REG_TRA_DEMANDS!$F17,DEMANDS!$G$2:$CW$25,MATCH($E17,DEMANDS!$E$2:$E$25,0),FALSE)/HLOOKUP(2018,DEMANDS!$G$2:$CW$25,MATCH($E17,DEMANDS!$E$2:$E$25,0),FALSE)</f>
        <v>0.79632066689536773</v>
      </c>
      <c r="X17" s="14">
        <f>HLOOKUP(REG_TRA_DEMANDS!X$3,'BY-Demands'!$J$5:$AK$14,MATCH($E17,'BY-Demands'!$I$5:$I$14,0),FALSE)*HLOOKUP(REG_TRA_DEMANDS!$F17,DEMANDS!$G$2:$CW$25,MATCH($E17,DEMANDS!$E$2:$E$25,0),FALSE)/HLOOKUP(2018,DEMANDS!$G$2:$CW$25,MATCH($E17,DEMANDS!$E$2:$E$25,0),FALSE)</f>
        <v>0.5014811864865022</v>
      </c>
      <c r="Y17" s="14">
        <f>HLOOKUP(REG_TRA_DEMANDS!Y$3,'BY-Demands'!$J$5:$AK$14,MATCH($E17,'BY-Demands'!$I$5:$I$14,0),FALSE)*HLOOKUP(REG_TRA_DEMANDS!$F17,DEMANDS!$G$2:$CW$25,MATCH($E17,DEMANDS!$E$2:$E$25,0),FALSE)/HLOOKUP(2018,DEMANDS!$G$2:$CW$25,MATCH($E17,DEMANDS!$E$2:$E$25,0),FALSE)</f>
        <v>1.1393573908292929</v>
      </c>
      <c r="Z17" s="14">
        <f>HLOOKUP(REG_TRA_DEMANDS!Z$3,'BY-Demands'!$J$5:$AK$14,MATCH($E17,'BY-Demands'!$I$5:$I$14,0),FALSE)*HLOOKUP(REG_TRA_DEMANDS!$F17,DEMANDS!$G$2:$CW$25,MATCH($E17,DEMANDS!$E$2:$E$25,0),FALSE)/HLOOKUP(2018,DEMANDS!$G$2:$CW$25,MATCH($E17,DEMANDS!$E$2:$E$25,0),FALSE)</f>
        <v>0.14698615350023855</v>
      </c>
      <c r="AA17" s="14">
        <f>HLOOKUP(REG_TRA_DEMANDS!AA$3,'BY-Demands'!$J$5:$AK$14,MATCH($E17,'BY-Demands'!$I$5:$I$14,0),FALSE)*HLOOKUP(REG_TRA_DEMANDS!$F17,DEMANDS!$G$2:$CW$25,MATCH($E17,DEMANDS!$E$2:$E$25,0),FALSE)/HLOOKUP(2018,DEMANDS!$G$2:$CW$25,MATCH($E17,DEMANDS!$E$2:$E$25,0),FALSE)</f>
        <v>0.63179454507028443</v>
      </c>
      <c r="AB17" s="14">
        <f>HLOOKUP(REG_TRA_DEMANDS!AB$3,'BY-Demands'!$J$5:$AK$14,MATCH($E17,'BY-Demands'!$I$5:$I$14,0),FALSE)*HLOOKUP(REG_TRA_DEMANDS!$F17,DEMANDS!$G$2:$CW$25,MATCH($E17,DEMANDS!$E$2:$E$25,0),FALSE)/HLOOKUP(2018,DEMANDS!$G$2:$CW$25,MATCH($E17,DEMANDS!$E$2:$E$25,0),FALSE)</f>
        <v>0.33116307912916709</v>
      </c>
      <c r="AC17" s="14">
        <f>HLOOKUP(REG_TRA_DEMANDS!AC$3,'BY-Demands'!$J$5:$AK$14,MATCH($E17,'BY-Demands'!$I$5:$I$14,0),FALSE)*HLOOKUP(REG_TRA_DEMANDS!$F17,DEMANDS!$G$2:$CW$25,MATCH($E17,DEMANDS!$E$2:$E$25,0),FALSE)/HLOOKUP(2018,DEMANDS!$G$2:$CW$25,MATCH($E17,DEMANDS!$E$2:$E$25,0),FALSE)</f>
        <v>0.27602684102814479</v>
      </c>
      <c r="AD17" s="14">
        <f>HLOOKUP(REG_TRA_DEMANDS!AD$3,'BY-Demands'!$J$5:$AK$14,MATCH($E17,'BY-Demands'!$I$5:$I$14,0),FALSE)*HLOOKUP(REG_TRA_DEMANDS!$F17,DEMANDS!$G$2:$CW$25,MATCH($E17,DEMANDS!$E$2:$E$25,0),FALSE)/HLOOKUP(2018,DEMANDS!$G$2:$CW$25,MATCH($E17,DEMANDS!$E$2:$E$25,0),FALSE)</f>
        <v>0.2952095661319819</v>
      </c>
      <c r="AE17" s="14">
        <f>HLOOKUP(REG_TRA_DEMANDS!AE$3,'BY-Demands'!$J$5:$AK$14,MATCH($E17,'BY-Demands'!$I$5:$I$14,0),FALSE)*HLOOKUP(REG_TRA_DEMANDS!$F17,DEMANDS!$G$2:$CW$25,MATCH($E17,DEMANDS!$E$2:$E$25,0),FALSE)/HLOOKUP(2018,DEMANDS!$G$2:$CW$25,MATCH($E17,DEMANDS!$E$2:$E$25,0),FALSE)</f>
        <v>0.54379756531765255</v>
      </c>
      <c r="AF17" s="14">
        <f>HLOOKUP(REG_TRA_DEMANDS!AF$3,'BY-Demands'!$J$5:$AK$14,MATCH($E17,'BY-Demands'!$I$5:$I$14,0),FALSE)*HLOOKUP(REG_TRA_DEMANDS!$F17,DEMANDS!$G$2:$CW$25,MATCH($E17,DEMANDS!$E$2:$E$25,0),FALSE)/HLOOKUP(2018,DEMANDS!$G$2:$CW$25,MATCH($E17,DEMANDS!$E$2:$E$25,0),FALSE)</f>
        <v>0.31412261464919838</v>
      </c>
    </row>
    <row r="18" spans="4:32" x14ac:dyDescent="0.2">
      <c r="D18" s="3" t="s">
        <v>59</v>
      </c>
      <c r="E18" s="3" t="str">
        <f>DEMANDS!$E$19</f>
        <v>TRAPL</v>
      </c>
      <c r="F18" s="3">
        <v>2021</v>
      </c>
      <c r="G18" s="14">
        <f>HLOOKUP(REG_TRA_DEMANDS!G$3,'BY-Demands'!$J$5:$AK$14,MATCH($E18,'BY-Demands'!$I$5:$I$14,0),FALSE)*HLOOKUP(REG_TRA_DEMANDS!$F18,DEMANDS!$G$2:$CW$25,MATCH($E18,DEMANDS!$E$2:$E$25,0),FALSE)/HLOOKUP(2018,DEMANDS!$G$2:$CW$25,MATCH($E18,DEMANDS!$E$2:$E$25,0),FALSE)</f>
        <v>0.34871475560546433</v>
      </c>
      <c r="H18" s="14">
        <f>HLOOKUP(REG_TRA_DEMANDS!H$3,'BY-Demands'!$J$5:$AK$14,MATCH($E18,'BY-Demands'!$I$5:$I$14,0),FALSE)*HLOOKUP(REG_TRA_DEMANDS!$F18,DEMANDS!$G$2:$CW$25,MATCH($E18,DEMANDS!$E$2:$E$25,0),FALSE)/HLOOKUP(2018,DEMANDS!$G$2:$CW$25,MATCH($E18,DEMANDS!$E$2:$E$25,0),FALSE)</f>
        <v>6.2121306680648631</v>
      </c>
      <c r="I18" s="14">
        <f>HLOOKUP(REG_TRA_DEMANDS!I$3,'BY-Demands'!$J$5:$AK$14,MATCH($E18,'BY-Demands'!$I$5:$I$14,0),FALSE)*HLOOKUP(REG_TRA_DEMANDS!$F18,DEMANDS!$G$2:$CW$25,MATCH($E18,DEMANDS!$E$2:$E$25,0),FALSE)/HLOOKUP(2018,DEMANDS!$G$2:$CW$25,MATCH($E18,DEMANDS!$E$2:$E$25,0),FALSE)</f>
        <v>1.2551537995825381</v>
      </c>
      <c r="J18" s="14">
        <f>HLOOKUP(REG_TRA_DEMANDS!J$3,'BY-Demands'!$J$5:$AK$14,MATCH($E18,'BY-Demands'!$I$5:$I$14,0),FALSE)*HLOOKUP(REG_TRA_DEMANDS!$F18,DEMANDS!$G$2:$CW$25,MATCH($E18,DEMANDS!$E$2:$E$25,0),FALSE)/HLOOKUP(2018,DEMANDS!$G$2:$CW$25,MATCH($E18,DEMANDS!$E$2:$E$25,0),FALSE)</f>
        <v>0.6044068774433683</v>
      </c>
      <c r="K18" s="14">
        <f>HLOOKUP(REG_TRA_DEMANDS!K$3,'BY-Demands'!$J$5:$AK$14,MATCH($E18,'BY-Demands'!$I$5:$I$14,0),FALSE)*HLOOKUP(REG_TRA_DEMANDS!$F18,DEMANDS!$G$2:$CW$25,MATCH($E18,DEMANDS!$E$2:$E$25,0),FALSE)/HLOOKUP(2018,DEMANDS!$G$2:$CW$25,MATCH($E18,DEMANDS!$E$2:$E$25,0),FALSE)</f>
        <v>0.44906953235181829</v>
      </c>
      <c r="L18" s="14">
        <f>HLOOKUP(REG_TRA_DEMANDS!L$3,'BY-Demands'!$J$5:$AK$14,MATCH($E18,'BY-Demands'!$I$5:$I$14,0),FALSE)*HLOOKUP(REG_TRA_DEMANDS!$F18,DEMANDS!$G$2:$CW$25,MATCH($E18,DEMANDS!$E$2:$E$25,0),FALSE)/HLOOKUP(2018,DEMANDS!$G$2:$CW$25,MATCH($E18,DEMANDS!$E$2:$E$25,0),FALSE)</f>
        <v>0.23123141075118878</v>
      </c>
      <c r="M18" s="14">
        <f>HLOOKUP(REG_TRA_DEMANDS!M$3,'BY-Demands'!$J$5:$AK$14,MATCH($E18,'BY-Demands'!$I$5:$I$14,0),FALSE)*HLOOKUP(REG_TRA_DEMANDS!$F18,DEMANDS!$G$2:$CW$25,MATCH($E18,DEMANDS!$E$2:$E$25,0),FALSE)/HLOOKUP(2018,DEMANDS!$G$2:$CW$25,MATCH($E18,DEMANDS!$E$2:$E$25,0),FALSE)</f>
        <v>0.62831328315096635</v>
      </c>
      <c r="N18" s="14">
        <f>HLOOKUP(REG_TRA_DEMANDS!N$3,'BY-Demands'!$J$5:$AK$14,MATCH($E18,'BY-Demands'!$I$5:$I$14,0),FALSE)*HLOOKUP(REG_TRA_DEMANDS!$F18,DEMANDS!$G$2:$CW$25,MATCH($E18,DEMANDS!$E$2:$E$25,0),FALSE)/HLOOKUP(2018,DEMANDS!$G$2:$CW$25,MATCH($E18,DEMANDS!$E$2:$E$25,0),FALSE)</f>
        <v>1.0684554871723726</v>
      </c>
      <c r="O18" s="14">
        <f>HLOOKUP(REG_TRA_DEMANDS!O$3,'BY-Demands'!$J$5:$AK$14,MATCH($E18,'BY-Demands'!$I$5:$I$14,0),FALSE)*HLOOKUP(REG_TRA_DEMANDS!$F18,DEMANDS!$G$2:$CW$25,MATCH($E18,DEMANDS!$E$2:$E$25,0),FALSE)/HLOOKUP(2018,DEMANDS!$G$2:$CW$25,MATCH($E18,DEMANDS!$E$2:$E$25,0),FALSE)</f>
        <v>0.46052304905013597</v>
      </c>
      <c r="P18" s="14">
        <f>HLOOKUP(REG_TRA_DEMANDS!P$3,'BY-Demands'!$J$5:$AK$14,MATCH($E18,'BY-Demands'!$I$5:$I$14,0),FALSE)*HLOOKUP(REG_TRA_DEMANDS!$F18,DEMANDS!$G$2:$CW$25,MATCH($E18,DEMANDS!$E$2:$E$25,0),FALSE)/HLOOKUP(2018,DEMANDS!$G$2:$CW$25,MATCH($E18,DEMANDS!$E$2:$E$25,0),FALSE)</f>
        <v>0.51036527517810415</v>
      </c>
      <c r="Q18" s="14">
        <f>HLOOKUP(REG_TRA_DEMANDS!Q$3,'BY-Demands'!$J$5:$AK$14,MATCH($E18,'BY-Demands'!$I$5:$I$14,0),FALSE)*HLOOKUP(REG_TRA_DEMANDS!$F18,DEMANDS!$G$2:$CW$25,MATCH($E18,DEMANDS!$E$2:$E$25,0),FALSE)/HLOOKUP(2018,DEMANDS!$G$2:$CW$25,MATCH($E18,DEMANDS!$E$2:$E$25,0),FALSE)</f>
        <v>0.90711816286219038</v>
      </c>
      <c r="R18" s="14">
        <f>HLOOKUP(REG_TRA_DEMANDS!R$3,'BY-Demands'!$J$5:$AK$14,MATCH($E18,'BY-Demands'!$I$5:$I$14,0),FALSE)*HLOOKUP(REG_TRA_DEMANDS!$F18,DEMANDS!$G$2:$CW$25,MATCH($E18,DEMANDS!$E$2:$E$25,0),FALSE)/HLOOKUP(2018,DEMANDS!$G$2:$CW$25,MATCH($E18,DEMANDS!$E$2:$E$25,0),FALSE)</f>
        <v>0.77676912495517314</v>
      </c>
      <c r="S18" s="14">
        <f>HLOOKUP(REG_TRA_DEMANDS!S$3,'BY-Demands'!$J$5:$AK$14,MATCH($E18,'BY-Demands'!$I$5:$I$14,0),FALSE)*HLOOKUP(REG_TRA_DEMANDS!$F18,DEMANDS!$G$2:$CW$25,MATCH($E18,DEMANDS!$E$2:$E$25,0),FALSE)/HLOOKUP(2018,DEMANDS!$G$2:$CW$25,MATCH($E18,DEMANDS!$E$2:$E$25,0),FALSE)</f>
        <v>0.69645274088780662</v>
      </c>
      <c r="T18" s="14">
        <f>HLOOKUP(REG_TRA_DEMANDS!T$3,'BY-Demands'!$J$5:$AK$14,MATCH($E18,'BY-Demands'!$I$5:$I$14,0),FALSE)*HLOOKUP(REG_TRA_DEMANDS!$F18,DEMANDS!$G$2:$CW$25,MATCH($E18,DEMANDS!$E$2:$E$25,0),FALSE)/HLOOKUP(2018,DEMANDS!$G$2:$CW$25,MATCH($E18,DEMANDS!$E$2:$E$25,0),FALSE)</f>
        <v>2.8398594046266692</v>
      </c>
      <c r="U18" s="14">
        <f>HLOOKUP(REG_TRA_DEMANDS!U$3,'BY-Demands'!$J$5:$AK$14,MATCH($E18,'BY-Demands'!$I$5:$I$14,0),FALSE)*HLOOKUP(REG_TRA_DEMANDS!$F18,DEMANDS!$G$2:$CW$25,MATCH($E18,DEMANDS!$E$2:$E$25,0),FALSE)/HLOOKUP(2018,DEMANDS!$G$2:$CW$25,MATCH($E18,DEMANDS!$E$2:$E$25,0),FALSE)</f>
        <v>0.94443618075729097</v>
      </c>
      <c r="V18" s="14">
        <f>HLOOKUP(REG_TRA_DEMANDS!V$3,'BY-Demands'!$J$5:$AK$14,MATCH($E18,'BY-Demands'!$I$5:$I$14,0),FALSE)*HLOOKUP(REG_TRA_DEMANDS!$F18,DEMANDS!$G$2:$CW$25,MATCH($E18,DEMANDS!$E$2:$E$25,0),FALSE)/HLOOKUP(2018,DEMANDS!$G$2:$CW$25,MATCH($E18,DEMANDS!$E$2:$E$25,0),FALSE)</f>
        <v>1.0462244938591938</v>
      </c>
      <c r="W18" s="14">
        <f>HLOOKUP(REG_TRA_DEMANDS!W$3,'BY-Demands'!$J$5:$AK$14,MATCH($E18,'BY-Demands'!$I$5:$I$14,0),FALSE)*HLOOKUP(REG_TRA_DEMANDS!$F18,DEMANDS!$G$2:$CW$25,MATCH($E18,DEMANDS!$E$2:$E$25,0),FALSE)/HLOOKUP(2018,DEMANDS!$G$2:$CW$25,MATCH($E18,DEMANDS!$E$2:$E$25,0),FALSE)</f>
        <v>1.0121495310057134</v>
      </c>
      <c r="X18" s="14">
        <f>HLOOKUP(REG_TRA_DEMANDS!X$3,'BY-Demands'!$J$5:$AK$14,MATCH($E18,'BY-Demands'!$I$5:$I$14,0),FALSE)*HLOOKUP(REG_TRA_DEMANDS!$F18,DEMANDS!$G$2:$CW$25,MATCH($E18,DEMANDS!$E$2:$E$25,0),FALSE)/HLOOKUP(2018,DEMANDS!$G$2:$CW$25,MATCH($E18,DEMANDS!$E$2:$E$25,0),FALSE)</f>
        <v>0.63739893840679929</v>
      </c>
      <c r="Y18" s="14">
        <f>HLOOKUP(REG_TRA_DEMANDS!Y$3,'BY-Demands'!$J$5:$AK$14,MATCH($E18,'BY-Demands'!$I$5:$I$14,0),FALSE)*HLOOKUP(REG_TRA_DEMANDS!$F18,DEMANDS!$G$2:$CW$25,MATCH($E18,DEMANDS!$E$2:$E$25,0),FALSE)/HLOOKUP(2018,DEMANDS!$G$2:$CW$25,MATCH($E18,DEMANDS!$E$2:$E$25,0),FALSE)</f>
        <v>1.4481603915565415</v>
      </c>
      <c r="Z18" s="14">
        <f>HLOOKUP(REG_TRA_DEMANDS!Z$3,'BY-Demands'!$J$5:$AK$14,MATCH($E18,'BY-Demands'!$I$5:$I$14,0),FALSE)*HLOOKUP(REG_TRA_DEMANDS!$F18,DEMANDS!$G$2:$CW$25,MATCH($E18,DEMANDS!$E$2:$E$25,0),FALSE)/HLOOKUP(2018,DEMANDS!$G$2:$CW$25,MATCH($E18,DEMANDS!$E$2:$E$25,0),FALSE)</f>
        <v>0.18682419346168758</v>
      </c>
      <c r="AA18" s="14">
        <f>HLOOKUP(REG_TRA_DEMANDS!AA$3,'BY-Demands'!$J$5:$AK$14,MATCH($E18,'BY-Demands'!$I$5:$I$14,0),FALSE)*HLOOKUP(REG_TRA_DEMANDS!$F18,DEMANDS!$G$2:$CW$25,MATCH($E18,DEMANDS!$E$2:$E$25,0),FALSE)/HLOOKUP(2018,DEMANDS!$G$2:$CW$25,MATCH($E18,DEMANDS!$E$2:$E$25,0),FALSE)</f>
        <v>0.80303146592687813</v>
      </c>
      <c r="AB18" s="14">
        <f>HLOOKUP(REG_TRA_DEMANDS!AB$3,'BY-Demands'!$J$5:$AK$14,MATCH($E18,'BY-Demands'!$I$5:$I$14,0),FALSE)*HLOOKUP(REG_TRA_DEMANDS!$F18,DEMANDS!$G$2:$CW$25,MATCH($E18,DEMANDS!$E$2:$E$25,0),FALSE)/HLOOKUP(2018,DEMANDS!$G$2:$CW$25,MATCH($E18,DEMANDS!$E$2:$E$25,0),FALSE)</f>
        <v>0.42091907087353819</v>
      </c>
      <c r="AC18" s="14">
        <f>HLOOKUP(REG_TRA_DEMANDS!AC$3,'BY-Demands'!$J$5:$AK$14,MATCH($E18,'BY-Demands'!$I$5:$I$14,0),FALSE)*HLOOKUP(REG_TRA_DEMANDS!$F18,DEMANDS!$G$2:$CW$25,MATCH($E18,DEMANDS!$E$2:$E$25,0),FALSE)/HLOOKUP(2018,DEMANDS!$G$2:$CW$25,MATCH($E18,DEMANDS!$E$2:$E$25,0),FALSE)</f>
        <v>0.35083911457535288</v>
      </c>
      <c r="AD18" s="14">
        <f>HLOOKUP(REG_TRA_DEMANDS!AD$3,'BY-Demands'!$J$5:$AK$14,MATCH($E18,'BY-Demands'!$I$5:$I$14,0),FALSE)*HLOOKUP(REG_TRA_DEMANDS!$F18,DEMANDS!$G$2:$CW$25,MATCH($E18,DEMANDS!$E$2:$E$25,0),FALSE)/HLOOKUP(2018,DEMANDS!$G$2:$CW$25,MATCH($E18,DEMANDS!$E$2:$E$25,0),FALSE)</f>
        <v>0.37522098361933615</v>
      </c>
      <c r="AE18" s="14">
        <f>HLOOKUP(REG_TRA_DEMANDS!AE$3,'BY-Demands'!$J$5:$AK$14,MATCH($E18,'BY-Demands'!$I$5:$I$14,0),FALSE)*HLOOKUP(REG_TRA_DEMANDS!$F18,DEMANDS!$G$2:$CW$25,MATCH($E18,DEMANDS!$E$2:$E$25,0),FALSE)/HLOOKUP(2018,DEMANDS!$G$2:$CW$25,MATCH($E18,DEMANDS!$E$2:$E$25,0),FALSE)</f>
        <v>0.69118443559198872</v>
      </c>
      <c r="AF18" s="14">
        <f>HLOOKUP(REG_TRA_DEMANDS!AF$3,'BY-Demands'!$J$5:$AK$14,MATCH($E18,'BY-Demands'!$I$5:$I$14,0),FALSE)*HLOOKUP(REG_TRA_DEMANDS!$F18,DEMANDS!$G$2:$CW$25,MATCH($E18,DEMANDS!$E$2:$E$25,0),FALSE)/HLOOKUP(2018,DEMANDS!$G$2:$CW$25,MATCH($E18,DEMANDS!$E$2:$E$25,0),FALSE)</f>
        <v>0.39926008492914083</v>
      </c>
    </row>
    <row r="19" spans="4:32" x14ac:dyDescent="0.2">
      <c r="D19" s="3" t="s">
        <v>59</v>
      </c>
      <c r="E19" s="3" t="str">
        <f>DEMANDS!$E$19</f>
        <v>TRAPL</v>
      </c>
      <c r="F19" s="3">
        <v>2022</v>
      </c>
      <c r="G19" s="14">
        <f>HLOOKUP(REG_TRA_DEMANDS!G$3,'BY-Demands'!$J$5:$AK$14,MATCH($E19,'BY-Demands'!$I$5:$I$14,0),FALSE)*HLOOKUP(REG_TRA_DEMANDS!$F19,DEMANDS!$G$2:$CW$25,MATCH($E19,DEMANDS!$E$2:$E$25,0),FALSE)/HLOOKUP(2018,DEMANDS!$G$2:$CW$25,MATCH($E19,DEMANDS!$E$2:$E$25,0),FALSE)</f>
        <v>0.40040870015918645</v>
      </c>
      <c r="H19" s="14">
        <f>HLOOKUP(REG_TRA_DEMANDS!H$3,'BY-Demands'!$J$5:$AK$14,MATCH($E19,'BY-Demands'!$I$5:$I$14,0),FALSE)*HLOOKUP(REG_TRA_DEMANDS!$F19,DEMANDS!$G$2:$CW$25,MATCH($E19,DEMANDS!$E$2:$E$25,0),FALSE)/HLOOKUP(2018,DEMANDS!$G$2:$CW$25,MATCH($E19,DEMANDS!$E$2:$E$25,0),FALSE)</f>
        <v>7.133025276490172</v>
      </c>
      <c r="I19" s="14">
        <f>HLOOKUP(REG_TRA_DEMANDS!I$3,'BY-Demands'!$J$5:$AK$14,MATCH($E19,'BY-Demands'!$I$5:$I$14,0),FALSE)*HLOOKUP(REG_TRA_DEMANDS!$F19,DEMANDS!$G$2:$CW$25,MATCH($E19,DEMANDS!$E$2:$E$25,0),FALSE)/HLOOKUP(2018,DEMANDS!$G$2:$CW$25,MATCH($E19,DEMANDS!$E$2:$E$25,0),FALSE)</f>
        <v>1.4412194875955306</v>
      </c>
      <c r="J19" s="14">
        <f>HLOOKUP(REG_TRA_DEMANDS!J$3,'BY-Demands'!$J$5:$AK$14,MATCH($E19,'BY-Demands'!$I$5:$I$14,0),FALSE)*HLOOKUP(REG_TRA_DEMANDS!$F19,DEMANDS!$G$2:$CW$25,MATCH($E19,DEMANDS!$E$2:$E$25,0),FALSE)/HLOOKUP(2018,DEMANDS!$G$2:$CW$25,MATCH($E19,DEMANDS!$E$2:$E$25,0),FALSE)</f>
        <v>0.69400496616260621</v>
      </c>
      <c r="K19" s="14">
        <f>HLOOKUP(REG_TRA_DEMANDS!K$3,'BY-Demands'!$J$5:$AK$14,MATCH($E19,'BY-Demands'!$I$5:$I$14,0),FALSE)*HLOOKUP(REG_TRA_DEMANDS!$F19,DEMANDS!$G$2:$CW$25,MATCH($E19,DEMANDS!$E$2:$E$25,0),FALSE)/HLOOKUP(2018,DEMANDS!$G$2:$CW$25,MATCH($E19,DEMANDS!$E$2:$E$25,0),FALSE)</f>
        <v>0.51564020403404931</v>
      </c>
      <c r="L19" s="14">
        <f>HLOOKUP(REG_TRA_DEMANDS!L$3,'BY-Demands'!$J$5:$AK$14,MATCH($E19,'BY-Demands'!$I$5:$I$14,0),FALSE)*HLOOKUP(REG_TRA_DEMANDS!$F19,DEMANDS!$G$2:$CW$25,MATCH($E19,DEMANDS!$E$2:$E$25,0),FALSE)/HLOOKUP(2018,DEMANDS!$G$2:$CW$25,MATCH($E19,DEMANDS!$E$2:$E$25,0),FALSE)</f>
        <v>0.2655094661942306</v>
      </c>
      <c r="M19" s="14">
        <f>HLOOKUP(REG_TRA_DEMANDS!M$3,'BY-Demands'!$J$5:$AK$14,MATCH($E19,'BY-Demands'!$I$5:$I$14,0),FALSE)*HLOOKUP(REG_TRA_DEMANDS!$F19,DEMANDS!$G$2:$CW$25,MATCH($E19,DEMANDS!$E$2:$E$25,0),FALSE)/HLOOKUP(2018,DEMANDS!$G$2:$CW$25,MATCH($E19,DEMANDS!$E$2:$E$25,0),FALSE)</f>
        <v>0.72145528961748062</v>
      </c>
      <c r="N19" s="14">
        <f>HLOOKUP(REG_TRA_DEMANDS!N$3,'BY-Demands'!$J$5:$AK$14,MATCH($E19,'BY-Demands'!$I$5:$I$14,0),FALSE)*HLOOKUP(REG_TRA_DEMANDS!$F19,DEMANDS!$G$2:$CW$25,MATCH($E19,DEMANDS!$E$2:$E$25,0),FALSE)/HLOOKUP(2018,DEMANDS!$G$2:$CW$25,MATCH($E19,DEMANDS!$E$2:$E$25,0),FALSE)</f>
        <v>1.2268447661580288</v>
      </c>
      <c r="O19" s="14">
        <f>HLOOKUP(REG_TRA_DEMANDS!O$3,'BY-Demands'!$J$5:$AK$14,MATCH($E19,'BY-Demands'!$I$5:$I$14,0),FALSE)*HLOOKUP(REG_TRA_DEMANDS!$F19,DEMANDS!$G$2:$CW$25,MATCH($E19,DEMANDS!$E$2:$E$25,0),FALSE)/HLOOKUP(2018,DEMANDS!$G$2:$CW$25,MATCH($E19,DEMANDS!$E$2:$E$25,0),FALSE)</f>
        <v>0.52879160545800741</v>
      </c>
      <c r="P19" s="14">
        <f>HLOOKUP(REG_TRA_DEMANDS!P$3,'BY-Demands'!$J$5:$AK$14,MATCH($E19,'BY-Demands'!$I$5:$I$14,0),FALSE)*HLOOKUP(REG_TRA_DEMANDS!$F19,DEMANDS!$G$2:$CW$25,MATCH($E19,DEMANDS!$E$2:$E$25,0),FALSE)/HLOOKUP(2018,DEMANDS!$G$2:$CW$25,MATCH($E19,DEMANDS!$E$2:$E$25,0),FALSE)</f>
        <v>0.58602251024805196</v>
      </c>
      <c r="Q19" s="14">
        <f>HLOOKUP(REG_TRA_DEMANDS!Q$3,'BY-Demands'!$J$5:$AK$14,MATCH($E19,'BY-Demands'!$I$5:$I$14,0),FALSE)*HLOOKUP(REG_TRA_DEMANDS!$F19,DEMANDS!$G$2:$CW$25,MATCH($E19,DEMANDS!$E$2:$E$25,0),FALSE)/HLOOKUP(2018,DEMANDS!$G$2:$CW$25,MATCH($E19,DEMANDS!$E$2:$E$25,0),FALSE)</f>
        <v>1.0415905798187197</v>
      </c>
      <c r="R19" s="14">
        <f>HLOOKUP(REG_TRA_DEMANDS!R$3,'BY-Demands'!$J$5:$AK$14,MATCH($E19,'BY-Demands'!$I$5:$I$14,0),FALSE)*HLOOKUP(REG_TRA_DEMANDS!$F19,DEMANDS!$G$2:$CW$25,MATCH($E19,DEMANDS!$E$2:$E$25,0),FALSE)/HLOOKUP(2018,DEMANDS!$G$2:$CW$25,MATCH($E19,DEMANDS!$E$2:$E$25,0),FALSE)</f>
        <v>0.89191842515257114</v>
      </c>
      <c r="S19" s="14">
        <f>HLOOKUP(REG_TRA_DEMANDS!S$3,'BY-Demands'!$J$5:$AK$14,MATCH($E19,'BY-Demands'!$I$5:$I$14,0),FALSE)*HLOOKUP(REG_TRA_DEMANDS!$F19,DEMANDS!$G$2:$CW$25,MATCH($E19,DEMANDS!$E$2:$E$25,0),FALSE)/HLOOKUP(2018,DEMANDS!$G$2:$CW$25,MATCH($E19,DEMANDS!$E$2:$E$25,0),FALSE)</f>
        <v>0.79969583224834284</v>
      </c>
      <c r="T19" s="14">
        <f>HLOOKUP(REG_TRA_DEMANDS!T$3,'BY-Demands'!$J$5:$AK$14,MATCH($E19,'BY-Demands'!$I$5:$I$14,0),FALSE)*HLOOKUP(REG_TRA_DEMANDS!$F19,DEMANDS!$G$2:$CW$25,MATCH($E19,DEMANDS!$E$2:$E$25,0),FALSE)/HLOOKUP(2018,DEMANDS!$G$2:$CW$25,MATCH($E19,DEMANDS!$E$2:$E$25,0),FALSE)</f>
        <v>3.2608439836940106</v>
      </c>
      <c r="U19" s="14">
        <f>HLOOKUP(REG_TRA_DEMANDS!U$3,'BY-Demands'!$J$5:$AK$14,MATCH($E19,'BY-Demands'!$I$5:$I$14,0),FALSE)*HLOOKUP(REG_TRA_DEMANDS!$F19,DEMANDS!$G$2:$CW$25,MATCH($E19,DEMANDS!$E$2:$E$25,0),FALSE)/HLOOKUP(2018,DEMANDS!$G$2:$CW$25,MATCH($E19,DEMANDS!$E$2:$E$25,0),FALSE)</f>
        <v>1.084440670896599</v>
      </c>
      <c r="V19" s="14">
        <f>HLOOKUP(REG_TRA_DEMANDS!V$3,'BY-Demands'!$J$5:$AK$14,MATCH($E19,'BY-Demands'!$I$5:$I$14,0),FALSE)*HLOOKUP(REG_TRA_DEMANDS!$F19,DEMANDS!$G$2:$CW$25,MATCH($E19,DEMANDS!$E$2:$E$25,0),FALSE)/HLOOKUP(2018,DEMANDS!$G$2:$CW$25,MATCH($E19,DEMANDS!$E$2:$E$25,0),FALSE)</f>
        <v>1.2013182204851272</v>
      </c>
      <c r="W19" s="14">
        <f>HLOOKUP(REG_TRA_DEMANDS!W$3,'BY-Demands'!$J$5:$AK$14,MATCH($E19,'BY-Demands'!$I$5:$I$14,0),FALSE)*HLOOKUP(REG_TRA_DEMANDS!$F19,DEMANDS!$G$2:$CW$25,MATCH($E19,DEMANDS!$E$2:$E$25,0),FALSE)/HLOOKUP(2018,DEMANDS!$G$2:$CW$25,MATCH($E19,DEMANDS!$E$2:$E$25,0),FALSE)</f>
        <v>1.1621919392916482</v>
      </c>
      <c r="X19" s="14">
        <f>HLOOKUP(REG_TRA_DEMANDS!X$3,'BY-Demands'!$J$5:$AK$14,MATCH($E19,'BY-Demands'!$I$5:$I$14,0),FALSE)*HLOOKUP(REG_TRA_DEMANDS!$F19,DEMANDS!$G$2:$CW$25,MATCH($E19,DEMANDS!$E$2:$E$25,0),FALSE)/HLOOKUP(2018,DEMANDS!$G$2:$CW$25,MATCH($E19,DEMANDS!$E$2:$E$25,0),FALSE)</f>
        <v>0.73188781463285035</v>
      </c>
      <c r="Y19" s="14">
        <f>HLOOKUP(REG_TRA_DEMANDS!Y$3,'BY-Demands'!$J$5:$AK$14,MATCH($E19,'BY-Demands'!$I$5:$I$14,0),FALSE)*HLOOKUP(REG_TRA_DEMANDS!$F19,DEMANDS!$G$2:$CW$25,MATCH($E19,DEMANDS!$E$2:$E$25,0),FALSE)/HLOOKUP(2018,DEMANDS!$G$2:$CW$25,MATCH($E19,DEMANDS!$E$2:$E$25,0),FALSE)</f>
        <v>1.6628376364469701</v>
      </c>
      <c r="Z19" s="14">
        <f>HLOOKUP(REG_TRA_DEMANDS!Z$3,'BY-Demands'!$J$5:$AK$14,MATCH($E19,'BY-Demands'!$I$5:$I$14,0),FALSE)*HLOOKUP(REG_TRA_DEMANDS!$F19,DEMANDS!$G$2:$CW$25,MATCH($E19,DEMANDS!$E$2:$E$25,0),FALSE)/HLOOKUP(2018,DEMANDS!$G$2:$CW$25,MATCH($E19,DEMANDS!$E$2:$E$25,0),FALSE)</f>
        <v>0.21451926326547013</v>
      </c>
      <c r="AA19" s="14">
        <f>HLOOKUP(REG_TRA_DEMANDS!AA$3,'BY-Demands'!$J$5:$AK$14,MATCH($E19,'BY-Demands'!$I$5:$I$14,0),FALSE)*HLOOKUP(REG_TRA_DEMANDS!$F19,DEMANDS!$G$2:$CW$25,MATCH($E19,DEMANDS!$E$2:$E$25,0),FALSE)/HLOOKUP(2018,DEMANDS!$G$2:$CW$25,MATCH($E19,DEMANDS!$E$2:$E$25,0),FALSE)</f>
        <v>0.92207393088492728</v>
      </c>
      <c r="AB19" s="14">
        <f>HLOOKUP(REG_TRA_DEMANDS!AB$3,'BY-Demands'!$J$5:$AK$14,MATCH($E19,'BY-Demands'!$I$5:$I$14,0),FALSE)*HLOOKUP(REG_TRA_DEMANDS!$F19,DEMANDS!$G$2:$CW$25,MATCH($E19,DEMANDS!$E$2:$E$25,0),FALSE)/HLOOKUP(2018,DEMANDS!$G$2:$CW$25,MATCH($E19,DEMANDS!$E$2:$E$25,0),FALSE)</f>
        <v>0.48331668027082725</v>
      </c>
      <c r="AC19" s="14">
        <f>HLOOKUP(REG_TRA_DEMANDS!AC$3,'BY-Demands'!$J$5:$AK$14,MATCH($E19,'BY-Demands'!$I$5:$I$14,0),FALSE)*HLOOKUP(REG_TRA_DEMANDS!$F19,DEMANDS!$G$2:$CW$25,MATCH($E19,DEMANDS!$E$2:$E$25,0),FALSE)/HLOOKUP(2018,DEMANDS!$G$2:$CW$25,MATCH($E19,DEMANDS!$E$2:$E$25,0),FALSE)</f>
        <v>0.40284797696101737</v>
      </c>
      <c r="AD19" s="14">
        <f>HLOOKUP(REG_TRA_DEMANDS!AD$3,'BY-Demands'!$J$5:$AK$14,MATCH($E19,'BY-Demands'!$I$5:$I$14,0),FALSE)*HLOOKUP(REG_TRA_DEMANDS!$F19,DEMANDS!$G$2:$CW$25,MATCH($E19,DEMANDS!$E$2:$E$25,0),FALSE)/HLOOKUP(2018,DEMANDS!$G$2:$CW$25,MATCH($E19,DEMANDS!$E$2:$E$25,0),FALSE)</f>
        <v>0.43084424707698105</v>
      </c>
      <c r="AE19" s="14">
        <f>HLOOKUP(REG_TRA_DEMANDS!AE$3,'BY-Demands'!$J$5:$AK$14,MATCH($E19,'BY-Demands'!$I$5:$I$14,0),FALSE)*HLOOKUP(REG_TRA_DEMANDS!$F19,DEMANDS!$G$2:$CW$25,MATCH($E19,DEMANDS!$E$2:$E$25,0),FALSE)/HLOOKUP(2018,DEMANDS!$G$2:$CW$25,MATCH($E19,DEMANDS!$E$2:$E$25,0),FALSE)</f>
        <v>0.79364654628716347</v>
      </c>
      <c r="AF19" s="14">
        <f>HLOOKUP(REG_TRA_DEMANDS!AF$3,'BY-Demands'!$J$5:$AK$14,MATCH($E19,'BY-Demands'!$I$5:$I$14,0),FALSE)*HLOOKUP(REG_TRA_DEMANDS!$F19,DEMANDS!$G$2:$CW$25,MATCH($E19,DEMANDS!$E$2:$E$25,0),FALSE)/HLOOKUP(2018,DEMANDS!$G$2:$CW$25,MATCH($E19,DEMANDS!$E$2:$E$25,0),FALSE)</f>
        <v>0.45844693710867024</v>
      </c>
    </row>
    <row r="20" spans="4:32" x14ac:dyDescent="0.2">
      <c r="D20" s="3" t="s">
        <v>59</v>
      </c>
      <c r="E20" s="3" t="str">
        <f>DEMANDS!$E$19</f>
        <v>TRAPL</v>
      </c>
      <c r="F20" s="3">
        <v>2030</v>
      </c>
      <c r="G20" s="14">
        <f>HLOOKUP(REG_TRA_DEMANDS!G$3,'BY-Demands'!$J$5:$AK$14,MATCH($E20,'BY-Demands'!$I$5:$I$14,0),FALSE)*HLOOKUP(REG_TRA_DEMANDS!$F20,DEMANDS!$G$2:$CW$25,MATCH($E20,DEMANDS!$E$2:$E$25,0),FALSE)/HLOOKUP(2018,DEMANDS!$G$2:$CW$25,MATCH($E20,DEMANDS!$E$2:$E$25,0),FALSE)</f>
        <v>0.35633571356022747</v>
      </c>
      <c r="H20" s="14">
        <f>HLOOKUP(REG_TRA_DEMANDS!H$3,'BY-Demands'!$J$5:$AK$14,MATCH($E20,'BY-Demands'!$I$5:$I$14,0),FALSE)*HLOOKUP(REG_TRA_DEMANDS!$F20,DEMANDS!$G$2:$CW$25,MATCH($E20,DEMANDS!$E$2:$E$25,0),FALSE)/HLOOKUP(2018,DEMANDS!$G$2:$CW$25,MATCH($E20,DEMANDS!$E$2:$E$25,0),FALSE)</f>
        <v>6.3478931669835497</v>
      </c>
      <c r="I20" s="14">
        <f>HLOOKUP(REG_TRA_DEMANDS!I$3,'BY-Demands'!$J$5:$AK$14,MATCH($E20,'BY-Demands'!$I$5:$I$14,0),FALSE)*HLOOKUP(REG_TRA_DEMANDS!$F20,DEMANDS!$G$2:$CW$25,MATCH($E20,DEMANDS!$E$2:$E$25,0),FALSE)/HLOOKUP(2018,DEMANDS!$G$2:$CW$25,MATCH($E20,DEMANDS!$E$2:$E$25,0),FALSE)</f>
        <v>1.2825844550957279</v>
      </c>
      <c r="J20" s="14">
        <f>HLOOKUP(REG_TRA_DEMANDS!J$3,'BY-Demands'!$J$5:$AK$14,MATCH($E20,'BY-Demands'!$I$5:$I$14,0),FALSE)*HLOOKUP(REG_TRA_DEMANDS!$F20,DEMANDS!$G$2:$CW$25,MATCH($E20,DEMANDS!$E$2:$E$25,0),FALSE)/HLOOKUP(2018,DEMANDS!$G$2:$CW$25,MATCH($E20,DEMANDS!$E$2:$E$25,0),FALSE)</f>
        <v>0.61761583785161944</v>
      </c>
      <c r="K20" s="14">
        <f>HLOOKUP(REG_TRA_DEMANDS!K$3,'BY-Demands'!$J$5:$AK$14,MATCH($E20,'BY-Demands'!$I$5:$I$14,0),FALSE)*HLOOKUP(REG_TRA_DEMANDS!$F20,DEMANDS!$G$2:$CW$25,MATCH($E20,DEMANDS!$E$2:$E$25,0),FALSE)/HLOOKUP(2018,DEMANDS!$G$2:$CW$25,MATCH($E20,DEMANDS!$E$2:$E$25,0),FALSE)</f>
        <v>0.4588836855237316</v>
      </c>
      <c r="L20" s="14">
        <f>HLOOKUP(REG_TRA_DEMANDS!L$3,'BY-Demands'!$J$5:$AK$14,MATCH($E20,'BY-Demands'!$I$5:$I$14,0),FALSE)*HLOOKUP(REG_TRA_DEMANDS!$F20,DEMANDS!$G$2:$CW$25,MATCH($E20,DEMANDS!$E$2:$E$25,0),FALSE)/HLOOKUP(2018,DEMANDS!$G$2:$CW$25,MATCH($E20,DEMANDS!$E$2:$E$25,0),FALSE)</f>
        <v>0.23628483860541222</v>
      </c>
      <c r="M20" s="14">
        <f>HLOOKUP(REG_TRA_DEMANDS!M$3,'BY-Demands'!$J$5:$AK$14,MATCH($E20,'BY-Demands'!$I$5:$I$14,0),FALSE)*HLOOKUP(REG_TRA_DEMANDS!$F20,DEMANDS!$G$2:$CW$25,MATCH($E20,DEMANDS!$E$2:$E$25,0),FALSE)/HLOOKUP(2018,DEMANDS!$G$2:$CW$25,MATCH($E20,DEMANDS!$E$2:$E$25,0),FALSE)</f>
        <v>0.64204470413714976</v>
      </c>
      <c r="N20" s="14">
        <f>HLOOKUP(REG_TRA_DEMANDS!N$3,'BY-Demands'!$J$5:$AK$14,MATCH($E20,'BY-Demands'!$I$5:$I$14,0),FALSE)*HLOOKUP(REG_TRA_DEMANDS!$F20,DEMANDS!$G$2:$CW$25,MATCH($E20,DEMANDS!$E$2:$E$25,0),FALSE)/HLOOKUP(2018,DEMANDS!$G$2:$CW$25,MATCH($E20,DEMANDS!$E$2:$E$25,0),FALSE)</f>
        <v>1.0918059597674847</v>
      </c>
      <c r="O20" s="14">
        <f>HLOOKUP(REG_TRA_DEMANDS!O$3,'BY-Demands'!$J$5:$AK$14,MATCH($E20,'BY-Demands'!$I$5:$I$14,0),FALSE)*HLOOKUP(REG_TRA_DEMANDS!$F20,DEMANDS!$G$2:$CW$25,MATCH($E20,DEMANDS!$E$2:$E$25,0),FALSE)/HLOOKUP(2018,DEMANDS!$G$2:$CW$25,MATCH($E20,DEMANDS!$E$2:$E$25,0),FALSE)</f>
        <v>0.47058751216101496</v>
      </c>
      <c r="P20" s="14">
        <f>HLOOKUP(REG_TRA_DEMANDS!P$3,'BY-Demands'!$J$5:$AK$14,MATCH($E20,'BY-Demands'!$I$5:$I$14,0),FALSE)*HLOOKUP(REG_TRA_DEMANDS!$F20,DEMANDS!$G$2:$CW$25,MATCH($E20,DEMANDS!$E$2:$E$25,0),FALSE)/HLOOKUP(2018,DEMANDS!$G$2:$CW$25,MATCH($E20,DEMANDS!$E$2:$E$25,0),FALSE)</f>
        <v>0.52151901112182775</v>
      </c>
      <c r="Q20" s="14">
        <f>HLOOKUP(REG_TRA_DEMANDS!Q$3,'BY-Demands'!$J$5:$AK$14,MATCH($E20,'BY-Demands'!$I$5:$I$14,0),FALSE)*HLOOKUP(REG_TRA_DEMANDS!$F20,DEMANDS!$G$2:$CW$25,MATCH($E20,DEMANDS!$E$2:$E$25,0),FALSE)/HLOOKUP(2018,DEMANDS!$G$2:$CW$25,MATCH($E20,DEMANDS!$E$2:$E$25,0),FALSE)</f>
        <v>0.92694270216845409</v>
      </c>
      <c r="R20" s="14">
        <f>HLOOKUP(REG_TRA_DEMANDS!R$3,'BY-Demands'!$J$5:$AK$14,MATCH($E20,'BY-Demands'!$I$5:$I$14,0),FALSE)*HLOOKUP(REG_TRA_DEMANDS!$F20,DEMANDS!$G$2:$CW$25,MATCH($E20,DEMANDS!$E$2:$E$25,0),FALSE)/HLOOKUP(2018,DEMANDS!$G$2:$CW$25,MATCH($E20,DEMANDS!$E$2:$E$25,0),FALSE)</f>
        <v>0.79374496192990407</v>
      </c>
      <c r="S20" s="14">
        <f>HLOOKUP(REG_TRA_DEMANDS!S$3,'BY-Demands'!$J$5:$AK$14,MATCH($E20,'BY-Demands'!$I$5:$I$14,0),FALSE)*HLOOKUP(REG_TRA_DEMANDS!$F20,DEMANDS!$G$2:$CW$25,MATCH($E20,DEMANDS!$E$2:$E$25,0),FALSE)/HLOOKUP(2018,DEMANDS!$G$2:$CW$25,MATCH($E20,DEMANDS!$E$2:$E$25,0),FALSE)</f>
        <v>0.71167331005061707</v>
      </c>
      <c r="T20" s="14">
        <f>HLOOKUP(REG_TRA_DEMANDS!T$3,'BY-Demands'!$J$5:$AK$14,MATCH($E20,'BY-Demands'!$I$5:$I$14,0),FALSE)*HLOOKUP(REG_TRA_DEMANDS!$F20,DEMANDS!$G$2:$CW$25,MATCH($E20,DEMANDS!$E$2:$E$25,0),FALSE)/HLOOKUP(2018,DEMANDS!$G$2:$CW$25,MATCH($E20,DEMANDS!$E$2:$E$25,0),FALSE)</f>
        <v>2.9019228784894868</v>
      </c>
      <c r="U20" s="14">
        <f>HLOOKUP(REG_TRA_DEMANDS!U$3,'BY-Demands'!$J$5:$AK$14,MATCH($E20,'BY-Demands'!$I$5:$I$14,0),FALSE)*HLOOKUP(REG_TRA_DEMANDS!$F20,DEMANDS!$G$2:$CW$25,MATCH($E20,DEMANDS!$E$2:$E$25,0),FALSE)/HLOOKUP(2018,DEMANDS!$G$2:$CW$25,MATCH($E20,DEMANDS!$E$2:$E$25,0),FALSE)</f>
        <v>0.965076283617325</v>
      </c>
      <c r="V20" s="14">
        <f>HLOOKUP(REG_TRA_DEMANDS!V$3,'BY-Demands'!$J$5:$AK$14,MATCH($E20,'BY-Demands'!$I$5:$I$14,0),FALSE)*HLOOKUP(REG_TRA_DEMANDS!$F20,DEMANDS!$G$2:$CW$25,MATCH($E20,DEMANDS!$E$2:$E$25,0),FALSE)/HLOOKUP(2018,DEMANDS!$G$2:$CW$25,MATCH($E20,DEMANDS!$E$2:$E$25,0),FALSE)</f>
        <v>1.0690891210387938</v>
      </c>
      <c r="W20" s="14">
        <f>HLOOKUP(REG_TRA_DEMANDS!W$3,'BY-Demands'!$J$5:$AK$14,MATCH($E20,'BY-Demands'!$I$5:$I$14,0),FALSE)*HLOOKUP(REG_TRA_DEMANDS!$F20,DEMANDS!$G$2:$CW$25,MATCH($E20,DEMANDS!$E$2:$E$25,0),FALSE)/HLOOKUP(2018,DEMANDS!$G$2:$CW$25,MATCH($E20,DEMANDS!$E$2:$E$25,0),FALSE)</f>
        <v>1.0342694697113035</v>
      </c>
      <c r="X20" s="14">
        <f>HLOOKUP(REG_TRA_DEMANDS!X$3,'BY-Demands'!$J$5:$AK$14,MATCH($E20,'BY-Demands'!$I$5:$I$14,0),FALSE)*HLOOKUP(REG_TRA_DEMANDS!$F20,DEMANDS!$G$2:$CW$25,MATCH($E20,DEMANDS!$E$2:$E$25,0),FALSE)/HLOOKUP(2018,DEMANDS!$G$2:$CW$25,MATCH($E20,DEMANDS!$E$2:$E$25,0),FALSE)</f>
        <v>0.65132892109874119</v>
      </c>
      <c r="Y20" s="14">
        <f>HLOOKUP(REG_TRA_DEMANDS!Y$3,'BY-Demands'!$J$5:$AK$14,MATCH($E20,'BY-Demands'!$I$5:$I$14,0),FALSE)*HLOOKUP(REG_TRA_DEMANDS!$F20,DEMANDS!$G$2:$CW$25,MATCH($E20,DEMANDS!$E$2:$E$25,0),FALSE)/HLOOKUP(2018,DEMANDS!$G$2:$CW$25,MATCH($E20,DEMANDS!$E$2:$E$25,0),FALSE)</f>
        <v>1.4798090937648649</v>
      </c>
      <c r="Z20" s="14">
        <f>HLOOKUP(REG_TRA_DEMANDS!Z$3,'BY-Demands'!$J$5:$AK$14,MATCH($E20,'BY-Demands'!$I$5:$I$14,0),FALSE)*HLOOKUP(REG_TRA_DEMANDS!$F20,DEMANDS!$G$2:$CW$25,MATCH($E20,DEMANDS!$E$2:$E$25,0),FALSE)/HLOOKUP(2018,DEMANDS!$G$2:$CW$25,MATCH($E20,DEMANDS!$E$2:$E$25,0),FALSE)</f>
        <v>0.19090712743685584</v>
      </c>
      <c r="AA20" s="14">
        <f>HLOOKUP(REG_TRA_DEMANDS!AA$3,'BY-Demands'!$J$5:$AK$14,MATCH($E20,'BY-Demands'!$I$5:$I$14,0),FALSE)*HLOOKUP(REG_TRA_DEMANDS!$F20,DEMANDS!$G$2:$CW$25,MATCH($E20,DEMANDS!$E$2:$E$25,0),FALSE)/HLOOKUP(2018,DEMANDS!$G$2:$CW$25,MATCH($E20,DEMANDS!$E$2:$E$25,0),FALSE)</f>
        <v>0.82058125107306379</v>
      </c>
      <c r="AB20" s="14">
        <f>HLOOKUP(REG_TRA_DEMANDS!AB$3,'BY-Demands'!$J$5:$AK$14,MATCH($E20,'BY-Demands'!$I$5:$I$14,0),FALSE)*HLOOKUP(REG_TRA_DEMANDS!$F20,DEMANDS!$G$2:$CW$25,MATCH($E20,DEMANDS!$E$2:$E$25,0),FALSE)/HLOOKUP(2018,DEMANDS!$G$2:$CW$25,MATCH($E20,DEMANDS!$E$2:$E$25,0),FALSE)</f>
        <v>0.43011801209962869</v>
      </c>
      <c r="AC20" s="14">
        <f>HLOOKUP(REG_TRA_DEMANDS!AC$3,'BY-Demands'!$J$5:$AK$14,MATCH($E20,'BY-Demands'!$I$5:$I$14,0),FALSE)*HLOOKUP(REG_TRA_DEMANDS!$F20,DEMANDS!$G$2:$CW$25,MATCH($E20,DEMANDS!$E$2:$E$25,0),FALSE)/HLOOKUP(2018,DEMANDS!$G$2:$CW$25,MATCH($E20,DEMANDS!$E$2:$E$25,0),FALSE)</f>
        <v>0.35850649915855681</v>
      </c>
      <c r="AD20" s="14">
        <f>HLOOKUP(REG_TRA_DEMANDS!AD$3,'BY-Demands'!$J$5:$AK$14,MATCH($E20,'BY-Demands'!$I$5:$I$14,0),FALSE)*HLOOKUP(REG_TRA_DEMANDS!$F20,DEMANDS!$G$2:$CW$25,MATCH($E20,DEMANDS!$E$2:$E$25,0),FALSE)/HLOOKUP(2018,DEMANDS!$G$2:$CW$25,MATCH($E20,DEMANDS!$E$2:$E$25,0),FALSE)</f>
        <v>0.38342121975486437</v>
      </c>
      <c r="AE20" s="14">
        <f>HLOOKUP(REG_TRA_DEMANDS!AE$3,'BY-Demands'!$J$5:$AK$14,MATCH($E20,'BY-Demands'!$I$5:$I$14,0),FALSE)*HLOOKUP(REG_TRA_DEMANDS!$F20,DEMANDS!$G$2:$CW$25,MATCH($E20,DEMANDS!$E$2:$E$25,0),FALSE)/HLOOKUP(2018,DEMANDS!$G$2:$CW$25,MATCH($E20,DEMANDS!$E$2:$E$25,0),FALSE)</f>
        <v>0.70628986900987611</v>
      </c>
      <c r="AF20" s="14">
        <f>HLOOKUP(REG_TRA_DEMANDS!AF$3,'BY-Demands'!$J$5:$AK$14,MATCH($E20,'BY-Demands'!$I$5:$I$14,0),FALSE)*HLOOKUP(REG_TRA_DEMANDS!$F20,DEMANDS!$G$2:$CW$25,MATCH($E20,DEMANDS!$E$2:$E$25,0),FALSE)/HLOOKUP(2018,DEMANDS!$G$2:$CW$25,MATCH($E20,DEMANDS!$E$2:$E$25,0),FALSE)</f>
        <v>0.4079856816277293</v>
      </c>
    </row>
    <row r="21" spans="4:32" x14ac:dyDescent="0.2">
      <c r="D21" s="3" t="s">
        <v>59</v>
      </c>
      <c r="E21" s="3" t="str">
        <f>DEMANDS!$E$19</f>
        <v>TRAPL</v>
      </c>
      <c r="F21" s="3">
        <v>2050</v>
      </c>
      <c r="G21" s="14">
        <f>HLOOKUP(REG_TRA_DEMANDS!G$3,'BY-Demands'!$J$5:$AK$14,MATCH($E21,'BY-Demands'!$I$5:$I$14,0),FALSE)*HLOOKUP(REG_TRA_DEMANDS!$F21,DEMANDS!$G$2:$CW$25,MATCH($E21,DEMANDS!$E$2:$E$25,0),FALSE)/HLOOKUP(2018,DEMANDS!$G$2:$CW$25,MATCH($E21,DEMANDS!$E$2:$E$25,0),FALSE)</f>
        <v>0.44622238757080546</v>
      </c>
      <c r="H21" s="14">
        <f>HLOOKUP(REG_TRA_DEMANDS!H$3,'BY-Demands'!$J$5:$AK$14,MATCH($E21,'BY-Demands'!$I$5:$I$14,0),FALSE)*HLOOKUP(REG_TRA_DEMANDS!$F21,DEMANDS!$G$2:$CW$25,MATCH($E21,DEMANDS!$E$2:$E$25,0),FALSE)/HLOOKUP(2018,DEMANDS!$G$2:$CW$25,MATCH($E21,DEMANDS!$E$2:$E$25,0),FALSE)</f>
        <v>7.949166859293892</v>
      </c>
      <c r="I21" s="14">
        <f>HLOOKUP(REG_TRA_DEMANDS!I$3,'BY-Demands'!$J$5:$AK$14,MATCH($E21,'BY-Demands'!$I$5:$I$14,0),FALSE)*HLOOKUP(REG_TRA_DEMANDS!$F21,DEMANDS!$G$2:$CW$25,MATCH($E21,DEMANDS!$E$2:$E$25,0),FALSE)/HLOOKUP(2018,DEMANDS!$G$2:$CW$25,MATCH($E21,DEMANDS!$E$2:$E$25,0),FALSE)</f>
        <v>1.6061199482248465</v>
      </c>
      <c r="J21" s="14">
        <f>HLOOKUP(REG_TRA_DEMANDS!J$3,'BY-Demands'!$J$5:$AK$14,MATCH($E21,'BY-Demands'!$I$5:$I$14,0),FALSE)*HLOOKUP(REG_TRA_DEMANDS!$F21,DEMANDS!$G$2:$CW$25,MATCH($E21,DEMANDS!$E$2:$E$25,0),FALSE)/HLOOKUP(2018,DEMANDS!$G$2:$CW$25,MATCH($E21,DEMANDS!$E$2:$E$25,0),FALSE)</f>
        <v>0.77341114931807842</v>
      </c>
      <c r="K21" s="14">
        <f>HLOOKUP(REG_TRA_DEMANDS!K$3,'BY-Demands'!$J$5:$AK$14,MATCH($E21,'BY-Demands'!$I$5:$I$14,0),FALSE)*HLOOKUP(REG_TRA_DEMANDS!$F21,DEMANDS!$G$2:$CW$25,MATCH($E21,DEMANDS!$E$2:$E$25,0),FALSE)/HLOOKUP(2018,DEMANDS!$G$2:$CW$25,MATCH($E21,DEMANDS!$E$2:$E$25,0),FALSE)</f>
        <v>0.57463837044523791</v>
      </c>
      <c r="L21" s="14">
        <f>HLOOKUP(REG_TRA_DEMANDS!L$3,'BY-Demands'!$J$5:$AK$14,MATCH($E21,'BY-Demands'!$I$5:$I$14,0),FALSE)*HLOOKUP(REG_TRA_DEMANDS!$F21,DEMANDS!$G$2:$CW$25,MATCH($E21,DEMANDS!$E$2:$E$25,0),FALSE)/HLOOKUP(2018,DEMANDS!$G$2:$CW$25,MATCH($E21,DEMANDS!$E$2:$E$25,0),FALSE)</f>
        <v>0.29588834578454021</v>
      </c>
      <c r="M21" s="14">
        <f>HLOOKUP(REG_TRA_DEMANDS!M$3,'BY-Demands'!$J$5:$AK$14,MATCH($E21,'BY-Demands'!$I$5:$I$14,0),FALSE)*HLOOKUP(REG_TRA_DEMANDS!$F21,DEMANDS!$G$2:$CW$25,MATCH($E21,DEMANDS!$E$2:$E$25,0),FALSE)/HLOOKUP(2018,DEMANDS!$G$2:$CW$25,MATCH($E21,DEMANDS!$E$2:$E$25,0),FALSE)</f>
        <v>0.80400226501250582</v>
      </c>
      <c r="N21" s="14">
        <f>HLOOKUP(REG_TRA_DEMANDS!N$3,'BY-Demands'!$J$5:$AK$14,MATCH($E21,'BY-Demands'!$I$5:$I$14,0),FALSE)*HLOOKUP(REG_TRA_DEMANDS!$F21,DEMANDS!$G$2:$CW$25,MATCH($E21,DEMANDS!$E$2:$E$25,0),FALSE)/HLOOKUP(2018,DEMANDS!$G$2:$CW$25,MATCH($E21,DEMANDS!$E$2:$E$25,0),FALSE)</f>
        <v>1.3672170472722989</v>
      </c>
      <c r="O21" s="14">
        <f>HLOOKUP(REG_TRA_DEMANDS!O$3,'BY-Demands'!$J$5:$AK$14,MATCH($E21,'BY-Demands'!$I$5:$I$14,0),FALSE)*HLOOKUP(REG_TRA_DEMANDS!$F21,DEMANDS!$G$2:$CW$25,MATCH($E21,DEMANDS!$E$2:$E$25,0),FALSE)/HLOOKUP(2018,DEMANDS!$G$2:$CW$25,MATCH($E21,DEMANDS!$E$2:$E$25,0),FALSE)</f>
        <v>0.58929451987697501</v>
      </c>
      <c r="P21" s="14">
        <f>HLOOKUP(REG_TRA_DEMANDS!P$3,'BY-Demands'!$J$5:$AK$14,MATCH($E21,'BY-Demands'!$I$5:$I$14,0),FALSE)*HLOOKUP(REG_TRA_DEMANDS!$F21,DEMANDS!$G$2:$CW$25,MATCH($E21,DEMANDS!$E$2:$E$25,0),FALSE)/HLOOKUP(2018,DEMANDS!$G$2:$CW$25,MATCH($E21,DEMANDS!$E$2:$E$25,0),FALSE)</f>
        <v>0.6530736309904408</v>
      </c>
      <c r="Q21" s="14">
        <f>HLOOKUP(REG_TRA_DEMANDS!Q$3,'BY-Demands'!$J$5:$AK$14,MATCH($E21,'BY-Demands'!$I$5:$I$14,0),FALSE)*HLOOKUP(REG_TRA_DEMANDS!$F21,DEMANDS!$G$2:$CW$25,MATCH($E21,DEMANDS!$E$2:$E$25,0),FALSE)/HLOOKUP(2018,DEMANDS!$G$2:$CW$25,MATCH($E21,DEMANDS!$E$2:$E$25,0),FALSE)</f>
        <v>1.1607665747851894</v>
      </c>
      <c r="R21" s="14">
        <f>HLOOKUP(REG_TRA_DEMANDS!R$3,'BY-Demands'!$J$5:$AK$14,MATCH($E21,'BY-Demands'!$I$5:$I$14,0),FALSE)*HLOOKUP(REG_TRA_DEMANDS!$F21,DEMANDS!$G$2:$CW$25,MATCH($E21,DEMANDS!$E$2:$E$25,0),FALSE)/HLOOKUP(2018,DEMANDS!$G$2:$CW$25,MATCH($E21,DEMANDS!$E$2:$E$25,0),FALSE)</f>
        <v>0.99396933441193125</v>
      </c>
      <c r="S21" s="14">
        <f>HLOOKUP(REG_TRA_DEMANDS!S$3,'BY-Demands'!$J$5:$AK$14,MATCH($E21,'BY-Demands'!$I$5:$I$14,0),FALSE)*HLOOKUP(REG_TRA_DEMANDS!$F21,DEMANDS!$G$2:$CW$25,MATCH($E21,DEMANDS!$E$2:$E$25,0),FALSE)/HLOOKUP(2018,DEMANDS!$G$2:$CW$25,MATCH($E21,DEMANDS!$E$2:$E$25,0),FALSE)</f>
        <v>0.89119488026711646</v>
      </c>
      <c r="T21" s="14">
        <f>HLOOKUP(REG_TRA_DEMANDS!T$3,'BY-Demands'!$J$5:$AK$14,MATCH($E21,'BY-Demands'!$I$5:$I$14,0),FALSE)*HLOOKUP(REG_TRA_DEMANDS!$F21,DEMANDS!$G$2:$CW$25,MATCH($E21,DEMANDS!$E$2:$E$25,0),FALSE)/HLOOKUP(2018,DEMANDS!$G$2:$CW$25,MATCH($E21,DEMANDS!$E$2:$E$25,0),FALSE)</f>
        <v>3.6339409890977992</v>
      </c>
      <c r="U21" s="14">
        <f>HLOOKUP(REG_TRA_DEMANDS!U$3,'BY-Demands'!$J$5:$AK$14,MATCH($E21,'BY-Demands'!$I$5:$I$14,0),FALSE)*HLOOKUP(REG_TRA_DEMANDS!$F21,DEMANDS!$G$2:$CW$25,MATCH($E21,DEMANDS!$E$2:$E$25,0),FALSE)/HLOOKUP(2018,DEMANDS!$G$2:$CW$25,MATCH($E21,DEMANDS!$E$2:$E$25,0),FALSE)</f>
        <v>1.2085194581286236</v>
      </c>
      <c r="V21" s="14">
        <f>HLOOKUP(REG_TRA_DEMANDS!V$3,'BY-Demands'!$J$5:$AK$14,MATCH($E21,'BY-Demands'!$I$5:$I$14,0),FALSE)*HLOOKUP(REG_TRA_DEMANDS!$F21,DEMANDS!$G$2:$CW$25,MATCH($E21,DEMANDS!$E$2:$E$25,0),FALSE)/HLOOKUP(2018,DEMANDS!$G$2:$CW$25,MATCH($E21,DEMANDS!$E$2:$E$25,0),FALSE)</f>
        <v>1.3387698228436864</v>
      </c>
      <c r="W21" s="14">
        <f>HLOOKUP(REG_TRA_DEMANDS!W$3,'BY-Demands'!$J$5:$AK$14,MATCH($E21,'BY-Demands'!$I$5:$I$14,0),FALSE)*HLOOKUP(REG_TRA_DEMANDS!$F21,DEMANDS!$G$2:$CW$25,MATCH($E21,DEMANDS!$E$2:$E$25,0),FALSE)/HLOOKUP(2018,DEMANDS!$G$2:$CW$25,MATCH($E21,DEMANDS!$E$2:$E$25,0),FALSE)</f>
        <v>1.2951668177042381</v>
      </c>
      <c r="X21" s="14">
        <f>HLOOKUP(REG_TRA_DEMANDS!X$3,'BY-Demands'!$J$5:$AK$14,MATCH($E21,'BY-Demands'!$I$5:$I$14,0),FALSE)*HLOOKUP(REG_TRA_DEMANDS!$F21,DEMANDS!$G$2:$CW$25,MATCH($E21,DEMANDS!$E$2:$E$25,0),FALSE)/HLOOKUP(2018,DEMANDS!$G$2:$CW$25,MATCH($E21,DEMANDS!$E$2:$E$25,0),FALSE)</f>
        <v>0.81562845150370777</v>
      </c>
      <c r="Y21" s="14">
        <f>HLOOKUP(REG_TRA_DEMANDS!Y$3,'BY-Demands'!$J$5:$AK$14,MATCH($E21,'BY-Demands'!$I$5:$I$14,0),FALSE)*HLOOKUP(REG_TRA_DEMANDS!$F21,DEMANDS!$G$2:$CW$25,MATCH($E21,DEMANDS!$E$2:$E$25,0),FALSE)/HLOOKUP(2018,DEMANDS!$G$2:$CW$25,MATCH($E21,DEMANDS!$E$2:$E$25,0),FALSE)</f>
        <v>1.8530950500900067</v>
      </c>
      <c r="Z21" s="14">
        <f>HLOOKUP(REG_TRA_DEMANDS!Z$3,'BY-Demands'!$J$5:$AK$14,MATCH($E21,'BY-Demands'!$I$5:$I$14,0),FALSE)*HLOOKUP(REG_TRA_DEMANDS!$F21,DEMANDS!$G$2:$CW$25,MATCH($E21,DEMANDS!$E$2:$E$25,0),FALSE)/HLOOKUP(2018,DEMANDS!$G$2:$CW$25,MATCH($E21,DEMANDS!$E$2:$E$25,0),FALSE)</f>
        <v>0.23906398086802944</v>
      </c>
      <c r="AA21" s="14">
        <f>HLOOKUP(REG_TRA_DEMANDS!AA$3,'BY-Demands'!$J$5:$AK$14,MATCH($E21,'BY-Demands'!$I$5:$I$14,0),FALSE)*HLOOKUP(REG_TRA_DEMANDS!$F21,DEMANDS!$G$2:$CW$25,MATCH($E21,DEMANDS!$E$2:$E$25,0),FALSE)/HLOOKUP(2018,DEMANDS!$G$2:$CW$25,MATCH($E21,DEMANDS!$E$2:$E$25,0),FALSE)</f>
        <v>1.0275751520701077</v>
      </c>
      <c r="AB21" s="14">
        <f>HLOOKUP(REG_TRA_DEMANDS!AB$3,'BY-Demands'!$J$5:$AK$14,MATCH($E21,'BY-Demands'!$I$5:$I$14,0),FALSE)*HLOOKUP(REG_TRA_DEMANDS!$F21,DEMANDS!$G$2:$CW$25,MATCH($E21,DEMANDS!$E$2:$E$25,0),FALSE)/HLOOKUP(2018,DEMANDS!$G$2:$CW$25,MATCH($E21,DEMANDS!$E$2:$E$25,0),FALSE)</f>
        <v>0.53861647595944773</v>
      </c>
      <c r="AC21" s="14">
        <f>HLOOKUP(REG_TRA_DEMANDS!AC$3,'BY-Demands'!$J$5:$AK$14,MATCH($E21,'BY-Demands'!$I$5:$I$14,0),FALSE)*HLOOKUP(REG_TRA_DEMANDS!$F21,DEMANDS!$G$2:$CW$25,MATCH($E21,DEMANDS!$E$2:$E$25,0),FALSE)/HLOOKUP(2018,DEMANDS!$G$2:$CW$25,MATCH($E21,DEMANDS!$E$2:$E$25,0),FALSE)</f>
        <v>0.44894075986897575</v>
      </c>
      <c r="AD21" s="14">
        <f>HLOOKUP(REG_TRA_DEMANDS!AD$3,'BY-Demands'!$J$5:$AK$14,MATCH($E21,'BY-Demands'!$I$5:$I$14,0),FALSE)*HLOOKUP(REG_TRA_DEMANDS!$F21,DEMANDS!$G$2:$CW$25,MATCH($E21,DEMANDS!$E$2:$E$25,0),FALSE)/HLOOKUP(2018,DEMANDS!$G$2:$CW$25,MATCH($E21,DEMANDS!$E$2:$E$25,0),FALSE)</f>
        <v>0.4801402879742741</v>
      </c>
      <c r="AE21" s="14">
        <f>HLOOKUP(REG_TRA_DEMANDS!AE$3,'BY-Demands'!$J$5:$AK$14,MATCH($E21,'BY-Demands'!$I$5:$I$14,0),FALSE)*HLOOKUP(REG_TRA_DEMANDS!$F21,DEMANDS!$G$2:$CW$25,MATCH($E21,DEMANDS!$E$2:$E$25,0),FALSE)/HLOOKUP(2018,DEMANDS!$G$2:$CW$25,MATCH($E21,DEMANDS!$E$2:$E$25,0),FALSE)</f>
        <v>0.88445345126314423</v>
      </c>
      <c r="AF21" s="14">
        <f>HLOOKUP(REG_TRA_DEMANDS!AF$3,'BY-Demands'!$J$5:$AK$14,MATCH($E21,'BY-Demands'!$I$5:$I$14,0),FALSE)*HLOOKUP(REG_TRA_DEMANDS!$F21,DEMANDS!$G$2:$CW$25,MATCH($E21,DEMANDS!$E$2:$E$25,0),FALSE)/HLOOKUP(2018,DEMANDS!$G$2:$CW$25,MATCH($E21,DEMANDS!$E$2:$E$25,0),FALSE)</f>
        <v>0.51090120361976454</v>
      </c>
    </row>
    <row r="22" spans="4:32" x14ac:dyDescent="0.2">
      <c r="D22" s="3" t="s">
        <v>59</v>
      </c>
      <c r="E22" s="3" t="str">
        <f>DEMANDS!$E$20</f>
        <v>TRAF</v>
      </c>
      <c r="F22" s="3">
        <v>2019</v>
      </c>
      <c r="G22" s="14">
        <f>HLOOKUP(REG_TRA_DEMANDS!G$3,'BY-Demands'!$J$5:$AK$14,MATCH($E22,'BY-Demands'!$I$5:$I$14,0),FALSE)*HLOOKUP(REG_TRA_DEMANDS!$F22,DEMANDS!$G$2:$CW$25,MATCH($E22,DEMANDS!$E$2:$E$25,0),FALSE)/HLOOKUP(2018,DEMANDS!$G$2:$CW$25,MATCH($E22,DEMANDS!$E$2:$E$25,0),FALSE)</f>
        <v>0.19157023231298867</v>
      </c>
      <c r="H22" s="14">
        <f>HLOOKUP(REG_TRA_DEMANDS!H$3,'BY-Demands'!$J$5:$AK$14,MATCH($E22,'BY-Demands'!$I$5:$I$14,0),FALSE)*HLOOKUP(REG_TRA_DEMANDS!$F22,DEMANDS!$G$2:$CW$25,MATCH($E22,DEMANDS!$E$2:$E$25,0),FALSE)/HLOOKUP(2018,DEMANDS!$G$2:$CW$25,MATCH($E22,DEMANDS!$E$2:$E$25,0),FALSE)</f>
        <v>2.8612543152225762</v>
      </c>
      <c r="I22" s="14">
        <f>HLOOKUP(REG_TRA_DEMANDS!I$3,'BY-Demands'!$J$5:$AK$14,MATCH($E22,'BY-Demands'!$I$5:$I$14,0),FALSE)*HLOOKUP(REG_TRA_DEMANDS!$F22,DEMANDS!$G$2:$CW$25,MATCH($E22,DEMANDS!$E$2:$E$25,0),FALSE)/HLOOKUP(2018,DEMANDS!$G$2:$CW$25,MATCH($E22,DEMANDS!$E$2:$E$25,0),FALSE)</f>
        <v>0.51922417028002199</v>
      </c>
      <c r="J22" s="14">
        <f>HLOOKUP(REG_TRA_DEMANDS!J$3,'BY-Demands'!$J$5:$AK$14,MATCH($E22,'BY-Demands'!$I$5:$I$14,0),FALSE)*HLOOKUP(REG_TRA_DEMANDS!$F22,DEMANDS!$G$2:$CW$25,MATCH($E22,DEMANDS!$E$2:$E$25,0),FALSE)/HLOOKUP(2018,DEMANDS!$G$2:$CW$25,MATCH($E22,DEMANDS!$E$2:$E$25,0),FALSE)</f>
        <v>0.3339053132312666</v>
      </c>
      <c r="K22" s="14">
        <f>HLOOKUP(REG_TRA_DEMANDS!K$3,'BY-Demands'!$J$5:$AK$14,MATCH($E22,'BY-Demands'!$I$5:$I$14,0),FALSE)*HLOOKUP(REG_TRA_DEMANDS!$F22,DEMANDS!$G$2:$CW$25,MATCH($E22,DEMANDS!$E$2:$E$25,0),FALSE)/HLOOKUP(2018,DEMANDS!$G$2:$CW$25,MATCH($E22,DEMANDS!$E$2:$E$25,0),FALSE)</f>
        <v>0.23782468265432868</v>
      </c>
      <c r="L22" s="14">
        <f>HLOOKUP(REG_TRA_DEMANDS!L$3,'BY-Demands'!$J$5:$AK$14,MATCH($E22,'BY-Demands'!$I$5:$I$14,0),FALSE)*HLOOKUP(REG_TRA_DEMANDS!$F22,DEMANDS!$G$2:$CW$25,MATCH($E22,DEMANDS!$E$2:$E$25,0),FALSE)/HLOOKUP(2018,DEMANDS!$G$2:$CW$25,MATCH($E22,DEMANDS!$E$2:$E$25,0),FALSE)</f>
        <v>0.11476921560539823</v>
      </c>
      <c r="M22" s="14">
        <f>HLOOKUP(REG_TRA_DEMANDS!M$3,'BY-Demands'!$J$5:$AK$14,MATCH($E22,'BY-Demands'!$I$5:$I$14,0),FALSE)*HLOOKUP(REG_TRA_DEMANDS!$F22,DEMANDS!$G$2:$CW$25,MATCH($E22,DEMANDS!$E$2:$E$25,0),FALSE)/HLOOKUP(2018,DEMANDS!$G$2:$CW$25,MATCH($E22,DEMANDS!$E$2:$E$25,0),FALSE)</f>
        <v>0.30075723565585522</v>
      </c>
      <c r="N22" s="14">
        <f>HLOOKUP(REG_TRA_DEMANDS!N$3,'BY-Demands'!$J$5:$AK$14,MATCH($E22,'BY-Demands'!$I$5:$I$14,0),FALSE)*HLOOKUP(REG_TRA_DEMANDS!$F22,DEMANDS!$G$2:$CW$25,MATCH($E22,DEMANDS!$E$2:$E$25,0),FALSE)/HLOOKUP(2018,DEMANDS!$G$2:$CW$25,MATCH($E22,DEMANDS!$E$2:$E$25,0),FALSE)</f>
        <v>0.4653591942698963</v>
      </c>
      <c r="O22" s="14">
        <f>HLOOKUP(REG_TRA_DEMANDS!O$3,'BY-Demands'!$J$5:$AK$14,MATCH($E22,'BY-Demands'!$I$5:$I$14,0),FALSE)*HLOOKUP(REG_TRA_DEMANDS!$F22,DEMANDS!$G$2:$CW$25,MATCH($E22,DEMANDS!$E$2:$E$25,0),FALSE)/HLOOKUP(2018,DEMANDS!$G$2:$CW$25,MATCH($E22,DEMANDS!$E$2:$E$25,0),FALSE)</f>
        <v>0.21891035201263434</v>
      </c>
      <c r="P22" s="14">
        <f>HLOOKUP(REG_TRA_DEMANDS!P$3,'BY-Demands'!$J$5:$AK$14,MATCH($E22,'BY-Demands'!$I$5:$I$14,0),FALSE)*HLOOKUP(REG_TRA_DEMANDS!$F22,DEMANDS!$G$2:$CW$25,MATCH($E22,DEMANDS!$E$2:$E$25,0),FALSE)/HLOOKUP(2018,DEMANDS!$G$2:$CW$25,MATCH($E22,DEMANDS!$E$2:$E$25,0),FALSE)</f>
        <v>0.24926145057351232</v>
      </c>
      <c r="Q22" s="14">
        <f>HLOOKUP(REG_TRA_DEMANDS!Q$3,'BY-Demands'!$J$5:$AK$14,MATCH($E22,'BY-Demands'!$I$5:$I$14,0),FALSE)*HLOOKUP(REG_TRA_DEMANDS!$F22,DEMANDS!$G$2:$CW$25,MATCH($E22,DEMANDS!$E$2:$E$25,0),FALSE)/HLOOKUP(2018,DEMANDS!$G$2:$CW$25,MATCH($E22,DEMANDS!$E$2:$E$25,0),FALSE)</f>
        <v>0.50379888854010457</v>
      </c>
      <c r="R22" s="14">
        <f>HLOOKUP(REG_TRA_DEMANDS!R$3,'BY-Demands'!$J$5:$AK$14,MATCH($E22,'BY-Demands'!$I$5:$I$14,0),FALSE)*HLOOKUP(REG_TRA_DEMANDS!$F22,DEMANDS!$G$2:$CW$25,MATCH($E22,DEMANDS!$E$2:$E$25,0),FALSE)/HLOOKUP(2018,DEMANDS!$G$2:$CW$25,MATCH($E22,DEMANDS!$E$2:$E$25,0),FALSE)</f>
        <v>0.33235583383728884</v>
      </c>
      <c r="S22" s="14">
        <f>HLOOKUP(REG_TRA_DEMANDS!S$3,'BY-Demands'!$J$5:$AK$14,MATCH($E22,'BY-Demands'!$I$5:$I$14,0),FALSE)*HLOOKUP(REG_TRA_DEMANDS!$F22,DEMANDS!$G$2:$CW$25,MATCH($E22,DEMANDS!$E$2:$E$25,0),FALSE)/HLOOKUP(2018,DEMANDS!$G$2:$CW$25,MATCH($E22,DEMANDS!$E$2:$E$25,0),FALSE)</f>
        <v>0.32705558920283034</v>
      </c>
      <c r="T22" s="14">
        <f>HLOOKUP(REG_TRA_DEMANDS!T$3,'BY-Demands'!$J$5:$AK$14,MATCH($E22,'BY-Demands'!$I$5:$I$14,0),FALSE)*HLOOKUP(REG_TRA_DEMANDS!$F22,DEMANDS!$G$2:$CW$25,MATCH($E22,DEMANDS!$E$2:$E$25,0),FALSE)/HLOOKUP(2018,DEMANDS!$G$2:$CW$25,MATCH($E22,DEMANDS!$E$2:$E$25,0),FALSE)</f>
        <v>1.7499259311761122</v>
      </c>
      <c r="U22" s="14">
        <f>HLOOKUP(REG_TRA_DEMANDS!U$3,'BY-Demands'!$J$5:$AK$14,MATCH($E22,'BY-Demands'!$I$5:$I$14,0),FALSE)*HLOOKUP(REG_TRA_DEMANDS!$F22,DEMANDS!$G$2:$CW$25,MATCH($E22,DEMANDS!$E$2:$E$25,0),FALSE)/HLOOKUP(2018,DEMANDS!$G$2:$CW$25,MATCH($E22,DEMANDS!$E$2:$E$25,0),FALSE)</f>
        <v>0.47613104754052427</v>
      </c>
      <c r="V22" s="14">
        <f>HLOOKUP(REG_TRA_DEMANDS!V$3,'BY-Demands'!$J$5:$AK$14,MATCH($E22,'BY-Demands'!$I$5:$I$14,0),FALSE)*HLOOKUP(REG_TRA_DEMANDS!$F22,DEMANDS!$G$2:$CW$25,MATCH($E22,DEMANDS!$E$2:$E$25,0),FALSE)/HLOOKUP(2018,DEMANDS!$G$2:$CW$25,MATCH($E22,DEMANDS!$E$2:$E$25,0),FALSE)</f>
        <v>0.53647884797665768</v>
      </c>
      <c r="W22" s="14">
        <f>HLOOKUP(REG_TRA_DEMANDS!W$3,'BY-Demands'!$J$5:$AK$14,MATCH($E22,'BY-Demands'!$I$5:$I$14,0),FALSE)*HLOOKUP(REG_TRA_DEMANDS!$F22,DEMANDS!$G$2:$CW$25,MATCH($E22,DEMANDS!$E$2:$E$25,0),FALSE)/HLOOKUP(2018,DEMANDS!$G$2:$CW$25,MATCH($E22,DEMANDS!$E$2:$E$25,0),FALSE)</f>
        <v>0.43918547366184335</v>
      </c>
      <c r="X22" s="14">
        <f>HLOOKUP(REG_TRA_DEMANDS!X$3,'BY-Demands'!$J$5:$AK$14,MATCH($E22,'BY-Demands'!$I$5:$I$14,0),FALSE)*HLOOKUP(REG_TRA_DEMANDS!$F22,DEMANDS!$G$2:$CW$25,MATCH($E22,DEMANDS!$E$2:$E$25,0),FALSE)/HLOOKUP(2018,DEMANDS!$G$2:$CW$25,MATCH($E22,DEMANDS!$E$2:$E$25,0),FALSE)</f>
        <v>0.40794394006900198</v>
      </c>
      <c r="Y22" s="14">
        <f>HLOOKUP(REG_TRA_DEMANDS!Y$3,'BY-Demands'!$J$5:$AK$14,MATCH($E22,'BY-Demands'!$I$5:$I$14,0),FALSE)*HLOOKUP(REG_TRA_DEMANDS!$F22,DEMANDS!$G$2:$CW$25,MATCH($E22,DEMANDS!$E$2:$E$25,0),FALSE)/HLOOKUP(2018,DEMANDS!$G$2:$CW$25,MATCH($E22,DEMANDS!$E$2:$E$25,0),FALSE)</f>
        <v>0.6514050882873873</v>
      </c>
      <c r="Z22" s="14">
        <f>HLOOKUP(REG_TRA_DEMANDS!Z$3,'BY-Demands'!$J$5:$AK$14,MATCH($E22,'BY-Demands'!$I$5:$I$14,0),FALSE)*HLOOKUP(REG_TRA_DEMANDS!$F22,DEMANDS!$G$2:$CW$25,MATCH($E22,DEMANDS!$E$2:$E$25,0),FALSE)/HLOOKUP(2018,DEMANDS!$G$2:$CW$25,MATCH($E22,DEMANDS!$E$2:$E$25,0),FALSE)</f>
        <v>8.6874116581173791E-2</v>
      </c>
      <c r="AA22" s="14">
        <f>HLOOKUP(REG_TRA_DEMANDS!AA$3,'BY-Demands'!$J$5:$AK$14,MATCH($E22,'BY-Demands'!$I$5:$I$14,0),FALSE)*HLOOKUP(REG_TRA_DEMANDS!$F22,DEMANDS!$G$2:$CW$25,MATCH($E22,DEMANDS!$E$2:$E$25,0),FALSE)/HLOOKUP(2018,DEMANDS!$G$2:$CW$25,MATCH($E22,DEMANDS!$E$2:$E$25,0),FALSE)</f>
        <v>0.36688583949060316</v>
      </c>
      <c r="AB22" s="14">
        <f>HLOOKUP(REG_TRA_DEMANDS!AB$3,'BY-Demands'!$J$5:$AK$14,MATCH($E22,'BY-Demands'!$I$5:$I$14,0),FALSE)*HLOOKUP(REG_TRA_DEMANDS!$F22,DEMANDS!$G$2:$CW$25,MATCH($E22,DEMANDS!$E$2:$E$25,0),FALSE)/HLOOKUP(2018,DEMANDS!$G$2:$CW$25,MATCH($E22,DEMANDS!$E$2:$E$25,0),FALSE)</f>
        <v>0.1629257376962582</v>
      </c>
      <c r="AC22" s="14">
        <f>HLOOKUP(REG_TRA_DEMANDS!AC$3,'BY-Demands'!$J$5:$AK$14,MATCH($E22,'BY-Demands'!$I$5:$I$14,0),FALSE)*HLOOKUP(REG_TRA_DEMANDS!$F22,DEMANDS!$G$2:$CW$25,MATCH($E22,DEMANDS!$E$2:$E$25,0),FALSE)/HLOOKUP(2018,DEMANDS!$G$2:$CW$25,MATCH($E22,DEMANDS!$E$2:$E$25,0),FALSE)</f>
        <v>0.17767117807225169</v>
      </c>
      <c r="AD22" s="14">
        <f>HLOOKUP(REG_TRA_DEMANDS!AD$3,'BY-Demands'!$J$5:$AK$14,MATCH($E22,'BY-Demands'!$I$5:$I$14,0),FALSE)*HLOOKUP(REG_TRA_DEMANDS!$F22,DEMANDS!$G$2:$CW$25,MATCH($E22,DEMANDS!$E$2:$E$25,0),FALSE)/HLOOKUP(2018,DEMANDS!$G$2:$CW$25,MATCH($E22,DEMANDS!$E$2:$E$25,0),FALSE)</f>
        <v>0.20651986970064592</v>
      </c>
      <c r="AE22" s="14">
        <f>HLOOKUP(REG_TRA_DEMANDS!AE$3,'BY-Demands'!$J$5:$AK$14,MATCH($E22,'BY-Demands'!$I$5:$I$14,0),FALSE)*HLOOKUP(REG_TRA_DEMANDS!$F22,DEMANDS!$G$2:$CW$25,MATCH($E22,DEMANDS!$E$2:$E$25,0),FALSE)/HLOOKUP(2018,DEMANDS!$G$2:$CW$25,MATCH($E22,DEMANDS!$E$2:$E$25,0),FALSE)</f>
        <v>0.43158358403414709</v>
      </c>
      <c r="AF22" s="14">
        <f>HLOOKUP(REG_TRA_DEMANDS!AF$3,'BY-Demands'!$J$5:$AK$14,MATCH($E22,'BY-Demands'!$I$5:$I$14,0),FALSE)*HLOOKUP(REG_TRA_DEMANDS!$F22,DEMANDS!$G$2:$CW$25,MATCH($E22,DEMANDS!$E$2:$E$25,0),FALSE)/HLOOKUP(2018,DEMANDS!$G$2:$CW$25,MATCH($E22,DEMANDS!$E$2:$E$25,0),FALSE)</f>
        <v>0.16642287231469072</v>
      </c>
    </row>
    <row r="23" spans="4:32" x14ac:dyDescent="0.2">
      <c r="D23" s="3" t="s">
        <v>59</v>
      </c>
      <c r="E23" s="3" t="str">
        <f>DEMANDS!$E$20</f>
        <v>TRAF</v>
      </c>
      <c r="F23" s="3">
        <v>2020</v>
      </c>
      <c r="G23" s="14">
        <f>HLOOKUP(REG_TRA_DEMANDS!G$3,'BY-Demands'!$J$5:$AK$14,MATCH($E23,'BY-Demands'!$I$5:$I$14,0),FALSE)*HLOOKUP(REG_TRA_DEMANDS!$F23,DEMANDS!$G$2:$CW$25,MATCH($E23,DEMANDS!$E$2:$E$25,0),FALSE)/HLOOKUP(2018,DEMANDS!$G$2:$CW$25,MATCH($E23,DEMANDS!$E$2:$E$25,0),FALSE)</f>
        <v>0.17598869695867239</v>
      </c>
      <c r="H23" s="14">
        <f>HLOOKUP(REG_TRA_DEMANDS!H$3,'BY-Demands'!$J$5:$AK$14,MATCH($E23,'BY-Demands'!$I$5:$I$14,0),FALSE)*HLOOKUP(REG_TRA_DEMANDS!$F23,DEMANDS!$G$2:$CW$25,MATCH($E23,DEMANDS!$E$2:$E$25,0),FALSE)/HLOOKUP(2018,DEMANDS!$G$2:$CW$25,MATCH($E23,DEMANDS!$E$2:$E$25,0),FALSE)</f>
        <v>2.6285316488038659</v>
      </c>
      <c r="I23" s="14">
        <f>HLOOKUP(REG_TRA_DEMANDS!I$3,'BY-Demands'!$J$5:$AK$14,MATCH($E23,'BY-Demands'!$I$5:$I$14,0),FALSE)*HLOOKUP(REG_TRA_DEMANDS!$F23,DEMANDS!$G$2:$CW$25,MATCH($E23,DEMANDS!$E$2:$E$25,0),FALSE)/HLOOKUP(2018,DEMANDS!$G$2:$CW$25,MATCH($E23,DEMANDS!$E$2:$E$25,0),FALSE)</f>
        <v>0.47699261024925638</v>
      </c>
      <c r="J23" s="14">
        <f>HLOOKUP(REG_TRA_DEMANDS!J$3,'BY-Demands'!$J$5:$AK$14,MATCH($E23,'BY-Demands'!$I$5:$I$14,0),FALSE)*HLOOKUP(REG_TRA_DEMANDS!$F23,DEMANDS!$G$2:$CW$25,MATCH($E23,DEMANDS!$E$2:$E$25,0),FALSE)/HLOOKUP(2018,DEMANDS!$G$2:$CW$25,MATCH($E23,DEMANDS!$E$2:$E$25,0),FALSE)</f>
        <v>0.30674682738359726</v>
      </c>
      <c r="K23" s="14">
        <f>HLOOKUP(REG_TRA_DEMANDS!K$3,'BY-Demands'!$J$5:$AK$14,MATCH($E23,'BY-Demands'!$I$5:$I$14,0),FALSE)*HLOOKUP(REG_TRA_DEMANDS!$F23,DEMANDS!$G$2:$CW$25,MATCH($E23,DEMANDS!$E$2:$E$25,0),FALSE)/HLOOKUP(2018,DEMANDS!$G$2:$CW$25,MATCH($E23,DEMANDS!$E$2:$E$25,0),FALSE)</f>
        <v>0.21848100041223001</v>
      </c>
      <c r="L23" s="14">
        <f>HLOOKUP(REG_TRA_DEMANDS!L$3,'BY-Demands'!$J$5:$AK$14,MATCH($E23,'BY-Demands'!$I$5:$I$14,0),FALSE)*HLOOKUP(REG_TRA_DEMANDS!$F23,DEMANDS!$G$2:$CW$25,MATCH($E23,DEMANDS!$E$2:$E$25,0),FALSE)/HLOOKUP(2018,DEMANDS!$G$2:$CW$25,MATCH($E23,DEMANDS!$E$2:$E$25,0),FALSE)</f>
        <v>0.10543435930256223</v>
      </c>
      <c r="M23" s="14">
        <f>HLOOKUP(REG_TRA_DEMANDS!M$3,'BY-Demands'!$J$5:$AK$14,MATCH($E23,'BY-Demands'!$I$5:$I$14,0),FALSE)*HLOOKUP(REG_TRA_DEMANDS!$F23,DEMANDS!$G$2:$CW$25,MATCH($E23,DEMANDS!$E$2:$E$25,0),FALSE)/HLOOKUP(2018,DEMANDS!$G$2:$CW$25,MATCH($E23,DEMANDS!$E$2:$E$25,0),FALSE)</f>
        <v>0.27629487820158383</v>
      </c>
      <c r="N23" s="14">
        <f>HLOOKUP(REG_TRA_DEMANDS!N$3,'BY-Demands'!$J$5:$AK$14,MATCH($E23,'BY-Demands'!$I$5:$I$14,0),FALSE)*HLOOKUP(REG_TRA_DEMANDS!$F23,DEMANDS!$G$2:$CW$25,MATCH($E23,DEMANDS!$E$2:$E$25,0),FALSE)/HLOOKUP(2018,DEMANDS!$G$2:$CW$25,MATCH($E23,DEMANDS!$E$2:$E$25,0),FALSE)</f>
        <v>0.42750879000601366</v>
      </c>
      <c r="O23" s="14">
        <f>HLOOKUP(REG_TRA_DEMANDS!O$3,'BY-Demands'!$J$5:$AK$14,MATCH($E23,'BY-Demands'!$I$5:$I$14,0),FALSE)*HLOOKUP(REG_TRA_DEMANDS!$F23,DEMANDS!$G$2:$CW$25,MATCH($E23,DEMANDS!$E$2:$E$25,0),FALSE)/HLOOKUP(2018,DEMANDS!$G$2:$CW$25,MATCH($E23,DEMANDS!$E$2:$E$25,0),FALSE)</f>
        <v>0.20110508368818067</v>
      </c>
      <c r="P23" s="14">
        <f>HLOOKUP(REG_TRA_DEMANDS!P$3,'BY-Demands'!$J$5:$AK$14,MATCH($E23,'BY-Demands'!$I$5:$I$14,0),FALSE)*HLOOKUP(REG_TRA_DEMANDS!$F23,DEMANDS!$G$2:$CW$25,MATCH($E23,DEMANDS!$E$2:$E$25,0),FALSE)/HLOOKUP(2018,DEMANDS!$G$2:$CW$25,MATCH($E23,DEMANDS!$E$2:$E$25,0),FALSE)</f>
        <v>0.22898754863328891</v>
      </c>
      <c r="Q23" s="14">
        <f>HLOOKUP(REG_TRA_DEMANDS!Q$3,'BY-Demands'!$J$5:$AK$14,MATCH($E23,'BY-Demands'!$I$5:$I$14,0),FALSE)*HLOOKUP(REG_TRA_DEMANDS!$F23,DEMANDS!$G$2:$CW$25,MATCH($E23,DEMANDS!$E$2:$E$25,0),FALSE)/HLOOKUP(2018,DEMANDS!$G$2:$CW$25,MATCH($E23,DEMANDS!$E$2:$E$25,0),FALSE)</f>
        <v>0.4628219575290925</v>
      </c>
      <c r="R23" s="14">
        <f>HLOOKUP(REG_TRA_DEMANDS!R$3,'BY-Demands'!$J$5:$AK$14,MATCH($E23,'BY-Demands'!$I$5:$I$14,0),FALSE)*HLOOKUP(REG_TRA_DEMANDS!$F23,DEMANDS!$G$2:$CW$25,MATCH($E23,DEMANDS!$E$2:$E$25,0),FALSE)/HLOOKUP(2018,DEMANDS!$G$2:$CW$25,MATCH($E23,DEMANDS!$E$2:$E$25,0),FALSE)</f>
        <v>0.30532337627525935</v>
      </c>
      <c r="S23" s="14">
        <f>HLOOKUP(REG_TRA_DEMANDS!S$3,'BY-Demands'!$J$5:$AK$14,MATCH($E23,'BY-Demands'!$I$5:$I$14,0),FALSE)*HLOOKUP(REG_TRA_DEMANDS!$F23,DEMANDS!$G$2:$CW$25,MATCH($E23,DEMANDS!$E$2:$E$25,0),FALSE)/HLOOKUP(2018,DEMANDS!$G$2:$CW$25,MATCH($E23,DEMANDS!$E$2:$E$25,0),FALSE)</f>
        <v>0.30045423175568414</v>
      </c>
      <c r="T23" s="14">
        <f>HLOOKUP(REG_TRA_DEMANDS!T$3,'BY-Demands'!$J$5:$AK$14,MATCH($E23,'BY-Demands'!$I$5:$I$14,0),FALSE)*HLOOKUP(REG_TRA_DEMANDS!$F23,DEMANDS!$G$2:$CW$25,MATCH($E23,DEMANDS!$E$2:$E$25,0),FALSE)/HLOOKUP(2018,DEMANDS!$G$2:$CW$25,MATCH($E23,DEMANDS!$E$2:$E$25,0),FALSE)</f>
        <v>1.6075941480235647</v>
      </c>
      <c r="U23" s="14">
        <f>HLOOKUP(REG_TRA_DEMANDS!U$3,'BY-Demands'!$J$5:$AK$14,MATCH($E23,'BY-Demands'!$I$5:$I$14,0),FALSE)*HLOOKUP(REG_TRA_DEMANDS!$F23,DEMANDS!$G$2:$CW$25,MATCH($E23,DEMANDS!$E$2:$E$25,0),FALSE)/HLOOKUP(2018,DEMANDS!$G$2:$CW$25,MATCH($E23,DEMANDS!$E$2:$E$25,0),FALSE)</f>
        <v>0.4374045050032716</v>
      </c>
      <c r="V23" s="14">
        <f>HLOOKUP(REG_TRA_DEMANDS!V$3,'BY-Demands'!$J$5:$AK$14,MATCH($E23,'BY-Demands'!$I$5:$I$14,0),FALSE)*HLOOKUP(REG_TRA_DEMANDS!$F23,DEMANDS!$G$2:$CW$25,MATCH($E23,DEMANDS!$E$2:$E$25,0),FALSE)/HLOOKUP(2018,DEMANDS!$G$2:$CW$25,MATCH($E23,DEMANDS!$E$2:$E$25,0),FALSE)</f>
        <v>0.4928438633777254</v>
      </c>
      <c r="W23" s="14">
        <f>HLOOKUP(REG_TRA_DEMANDS!W$3,'BY-Demands'!$J$5:$AK$14,MATCH($E23,'BY-Demands'!$I$5:$I$14,0),FALSE)*HLOOKUP(REG_TRA_DEMANDS!$F23,DEMANDS!$G$2:$CW$25,MATCH($E23,DEMANDS!$E$2:$E$25,0),FALSE)/HLOOKUP(2018,DEMANDS!$G$2:$CW$25,MATCH($E23,DEMANDS!$E$2:$E$25,0),FALSE)</f>
        <v>0.40346393225981741</v>
      </c>
      <c r="X23" s="14">
        <f>HLOOKUP(REG_TRA_DEMANDS!X$3,'BY-Demands'!$J$5:$AK$14,MATCH($E23,'BY-Demands'!$I$5:$I$14,0),FALSE)*HLOOKUP(REG_TRA_DEMANDS!$F23,DEMANDS!$G$2:$CW$25,MATCH($E23,DEMANDS!$E$2:$E$25,0),FALSE)/HLOOKUP(2018,DEMANDS!$G$2:$CW$25,MATCH($E23,DEMANDS!$E$2:$E$25,0),FALSE)</f>
        <v>0.37476345660861177</v>
      </c>
      <c r="Y23" s="14">
        <f>HLOOKUP(REG_TRA_DEMANDS!Y$3,'BY-Demands'!$J$5:$AK$14,MATCH($E23,'BY-Demands'!$I$5:$I$14,0),FALSE)*HLOOKUP(REG_TRA_DEMANDS!$F23,DEMANDS!$G$2:$CW$25,MATCH($E23,DEMANDS!$E$2:$E$25,0),FALSE)/HLOOKUP(2018,DEMANDS!$G$2:$CW$25,MATCH($E23,DEMANDS!$E$2:$E$25,0),FALSE)</f>
        <v>0.59842247564144924</v>
      </c>
      <c r="Z23" s="14">
        <f>HLOOKUP(REG_TRA_DEMANDS!Z$3,'BY-Demands'!$J$5:$AK$14,MATCH($E23,'BY-Demands'!$I$5:$I$14,0),FALSE)*HLOOKUP(REG_TRA_DEMANDS!$F23,DEMANDS!$G$2:$CW$25,MATCH($E23,DEMANDS!$E$2:$E$25,0),FALSE)/HLOOKUP(2018,DEMANDS!$G$2:$CW$25,MATCH($E23,DEMANDS!$E$2:$E$25,0),FALSE)</f>
        <v>7.9808132985805066E-2</v>
      </c>
      <c r="AA23" s="14">
        <f>HLOOKUP(REG_TRA_DEMANDS!AA$3,'BY-Demands'!$J$5:$AK$14,MATCH($E23,'BY-Demands'!$I$5:$I$14,0),FALSE)*HLOOKUP(REG_TRA_DEMANDS!$F23,DEMANDS!$G$2:$CW$25,MATCH($E23,DEMANDS!$E$2:$E$25,0),FALSE)/HLOOKUP(2018,DEMANDS!$G$2:$CW$25,MATCH($E23,DEMANDS!$E$2:$E$25,0),FALSE)</f>
        <v>0.33704485318495958</v>
      </c>
      <c r="AB23" s="14">
        <f>HLOOKUP(REG_TRA_DEMANDS!AB$3,'BY-Demands'!$J$5:$AK$14,MATCH($E23,'BY-Demands'!$I$5:$I$14,0),FALSE)*HLOOKUP(REG_TRA_DEMANDS!$F23,DEMANDS!$G$2:$CW$25,MATCH($E23,DEMANDS!$E$2:$E$25,0),FALSE)/HLOOKUP(2018,DEMANDS!$G$2:$CW$25,MATCH($E23,DEMANDS!$E$2:$E$25,0),FALSE)</f>
        <v>0.14967402780693329</v>
      </c>
      <c r="AC23" s="14">
        <f>HLOOKUP(REG_TRA_DEMANDS!AC$3,'BY-Demands'!$J$5:$AK$14,MATCH($E23,'BY-Demands'!$I$5:$I$14,0),FALSE)*HLOOKUP(REG_TRA_DEMANDS!$F23,DEMANDS!$G$2:$CW$25,MATCH($E23,DEMANDS!$E$2:$E$25,0),FALSE)/HLOOKUP(2018,DEMANDS!$G$2:$CW$25,MATCH($E23,DEMANDS!$E$2:$E$25,0),FALSE)</f>
        <v>0.16322013466560803</v>
      </c>
      <c r="AD23" s="14">
        <f>HLOOKUP(REG_TRA_DEMANDS!AD$3,'BY-Demands'!$J$5:$AK$14,MATCH($E23,'BY-Demands'!$I$5:$I$14,0),FALSE)*HLOOKUP(REG_TRA_DEMANDS!$F23,DEMANDS!$G$2:$CW$25,MATCH($E23,DEMANDS!$E$2:$E$25,0),FALSE)/HLOOKUP(2018,DEMANDS!$G$2:$CW$25,MATCH($E23,DEMANDS!$E$2:$E$25,0),FALSE)</f>
        <v>0.18972239228331952</v>
      </c>
      <c r="AE23" s="14">
        <f>HLOOKUP(REG_TRA_DEMANDS!AE$3,'BY-Demands'!$J$5:$AK$14,MATCH($E23,'BY-Demands'!$I$5:$I$14,0),FALSE)*HLOOKUP(REG_TRA_DEMANDS!$F23,DEMANDS!$G$2:$CW$25,MATCH($E23,DEMANDS!$E$2:$E$25,0),FALSE)/HLOOKUP(2018,DEMANDS!$G$2:$CW$25,MATCH($E23,DEMANDS!$E$2:$E$25,0),FALSE)</f>
        <v>0.39648034909113317</v>
      </c>
      <c r="AF23" s="14">
        <f>HLOOKUP(REG_TRA_DEMANDS!AF$3,'BY-Demands'!$J$5:$AK$14,MATCH($E23,'BY-Demands'!$I$5:$I$14,0),FALSE)*HLOOKUP(REG_TRA_DEMANDS!$F23,DEMANDS!$G$2:$CW$25,MATCH($E23,DEMANDS!$E$2:$E$25,0),FALSE)/HLOOKUP(2018,DEMANDS!$G$2:$CW$25,MATCH($E23,DEMANDS!$E$2:$E$25,0),FALSE)</f>
        <v>0.15288671986851338</v>
      </c>
    </row>
    <row r="24" spans="4:32" x14ac:dyDescent="0.2">
      <c r="D24" s="3" t="s">
        <v>59</v>
      </c>
      <c r="E24" s="3" t="str">
        <f>DEMANDS!$E$20</f>
        <v>TRAF</v>
      </c>
      <c r="F24" s="3">
        <v>2021</v>
      </c>
      <c r="G24" s="14">
        <f>HLOOKUP(REG_TRA_DEMANDS!G$3,'BY-Demands'!$J$5:$AK$14,MATCH($E24,'BY-Demands'!$I$5:$I$14,0),FALSE)*HLOOKUP(REG_TRA_DEMANDS!$F24,DEMANDS!$G$2:$CW$25,MATCH($E24,DEMANDS!$E$2:$E$25,0),FALSE)/HLOOKUP(2018,DEMANDS!$G$2:$CW$25,MATCH($E24,DEMANDS!$E$2:$E$25,0),FALSE)</f>
        <v>0.19228961557590898</v>
      </c>
      <c r="H24" s="14">
        <f>HLOOKUP(REG_TRA_DEMANDS!H$3,'BY-Demands'!$J$5:$AK$14,MATCH($E24,'BY-Demands'!$I$5:$I$14,0),FALSE)*HLOOKUP(REG_TRA_DEMANDS!$F24,DEMANDS!$G$2:$CW$25,MATCH($E24,DEMANDS!$E$2:$E$25,0),FALSE)/HLOOKUP(2018,DEMANDS!$G$2:$CW$25,MATCH($E24,DEMANDS!$E$2:$E$25,0),FALSE)</f>
        <v>2.871998878406937</v>
      </c>
      <c r="I24" s="14">
        <f>HLOOKUP(REG_TRA_DEMANDS!I$3,'BY-Demands'!$J$5:$AK$14,MATCH($E24,'BY-Demands'!$I$5:$I$14,0),FALSE)*HLOOKUP(REG_TRA_DEMANDS!$F24,DEMANDS!$G$2:$CW$25,MATCH($E24,DEMANDS!$E$2:$E$25,0),FALSE)/HLOOKUP(2018,DEMANDS!$G$2:$CW$25,MATCH($E24,DEMANDS!$E$2:$E$25,0),FALSE)</f>
        <v>0.52117395743271944</v>
      </c>
      <c r="J24" s="14">
        <f>HLOOKUP(REG_TRA_DEMANDS!J$3,'BY-Demands'!$J$5:$AK$14,MATCH($E24,'BY-Demands'!$I$5:$I$14,0),FALSE)*HLOOKUP(REG_TRA_DEMANDS!$F24,DEMANDS!$G$2:$CW$25,MATCH($E24,DEMANDS!$E$2:$E$25,0),FALSE)/HLOOKUP(2018,DEMANDS!$G$2:$CW$25,MATCH($E24,DEMANDS!$E$2:$E$25,0),FALSE)</f>
        <v>0.33515919224388002</v>
      </c>
      <c r="K24" s="14">
        <f>HLOOKUP(REG_TRA_DEMANDS!K$3,'BY-Demands'!$J$5:$AK$14,MATCH($E24,'BY-Demands'!$I$5:$I$14,0),FALSE)*HLOOKUP(REG_TRA_DEMANDS!$F24,DEMANDS!$G$2:$CW$25,MATCH($E24,DEMANDS!$E$2:$E$25,0),FALSE)/HLOOKUP(2018,DEMANDS!$G$2:$CW$25,MATCH($E24,DEMANDS!$E$2:$E$25,0),FALSE)</f>
        <v>0.23871776032169476</v>
      </c>
      <c r="L24" s="14">
        <f>HLOOKUP(REG_TRA_DEMANDS!L$3,'BY-Demands'!$J$5:$AK$14,MATCH($E24,'BY-Demands'!$I$5:$I$14,0),FALSE)*HLOOKUP(REG_TRA_DEMANDS!$F24,DEMANDS!$G$2:$CW$25,MATCH($E24,DEMANDS!$E$2:$E$25,0),FALSE)/HLOOKUP(2018,DEMANDS!$G$2:$CW$25,MATCH($E24,DEMANDS!$E$2:$E$25,0),FALSE)</f>
        <v>0.11520019620091229</v>
      </c>
      <c r="M24" s="14">
        <f>HLOOKUP(REG_TRA_DEMANDS!M$3,'BY-Demands'!$J$5:$AK$14,MATCH($E24,'BY-Demands'!$I$5:$I$14,0),FALSE)*HLOOKUP(REG_TRA_DEMANDS!$F24,DEMANDS!$G$2:$CW$25,MATCH($E24,DEMANDS!$E$2:$E$25,0),FALSE)/HLOOKUP(2018,DEMANDS!$G$2:$CW$25,MATCH($E24,DEMANDS!$E$2:$E$25,0),FALSE)</f>
        <v>0.30188663722790898</v>
      </c>
      <c r="N24" s="14">
        <f>HLOOKUP(REG_TRA_DEMANDS!N$3,'BY-Demands'!$J$5:$AK$14,MATCH($E24,'BY-Demands'!$I$5:$I$14,0),FALSE)*HLOOKUP(REG_TRA_DEMANDS!$F24,DEMANDS!$G$2:$CW$25,MATCH($E24,DEMANDS!$E$2:$E$25,0),FALSE)/HLOOKUP(2018,DEMANDS!$G$2:$CW$25,MATCH($E24,DEMANDS!$E$2:$E$25,0),FALSE)</f>
        <v>0.46710670802274745</v>
      </c>
      <c r="O24" s="14">
        <f>HLOOKUP(REG_TRA_DEMANDS!O$3,'BY-Demands'!$J$5:$AK$14,MATCH($E24,'BY-Demands'!$I$5:$I$14,0),FALSE)*HLOOKUP(REG_TRA_DEMANDS!$F24,DEMANDS!$G$2:$CW$25,MATCH($E24,DEMANDS!$E$2:$E$25,0),FALSE)/HLOOKUP(2018,DEMANDS!$G$2:$CW$25,MATCH($E24,DEMANDS!$E$2:$E$25,0),FALSE)</f>
        <v>0.21973240271130756</v>
      </c>
      <c r="P24" s="14">
        <f>HLOOKUP(REG_TRA_DEMANDS!P$3,'BY-Demands'!$J$5:$AK$14,MATCH($E24,'BY-Demands'!$I$5:$I$14,0),FALSE)*HLOOKUP(REG_TRA_DEMANDS!$F24,DEMANDS!$G$2:$CW$25,MATCH($E24,DEMANDS!$E$2:$E$25,0),FALSE)/HLOOKUP(2018,DEMANDS!$G$2:$CW$25,MATCH($E24,DEMANDS!$E$2:$E$25,0),FALSE)</f>
        <v>0.25019747551574262</v>
      </c>
      <c r="Q24" s="14">
        <f>HLOOKUP(REG_TRA_DEMANDS!Q$3,'BY-Demands'!$J$5:$AK$14,MATCH($E24,'BY-Demands'!$I$5:$I$14,0),FALSE)*HLOOKUP(REG_TRA_DEMANDS!$F24,DEMANDS!$G$2:$CW$25,MATCH($E24,DEMANDS!$E$2:$E$25,0),FALSE)/HLOOKUP(2018,DEMANDS!$G$2:$CW$25,MATCH($E24,DEMANDS!$E$2:$E$25,0),FALSE)</f>
        <v>0.50569075077735171</v>
      </c>
      <c r="R24" s="14">
        <f>HLOOKUP(REG_TRA_DEMANDS!R$3,'BY-Demands'!$J$5:$AK$14,MATCH($E24,'BY-Demands'!$I$5:$I$14,0),FALSE)*HLOOKUP(REG_TRA_DEMANDS!$F24,DEMANDS!$G$2:$CW$25,MATCH($E24,DEMANDS!$E$2:$E$25,0),FALSE)/HLOOKUP(2018,DEMANDS!$G$2:$CW$25,MATCH($E24,DEMANDS!$E$2:$E$25,0),FALSE)</f>
        <v>0.33360389425518211</v>
      </c>
      <c r="S24" s="14">
        <f>HLOOKUP(REG_TRA_DEMANDS!S$3,'BY-Demands'!$J$5:$AK$14,MATCH($E24,'BY-Demands'!$I$5:$I$14,0),FALSE)*HLOOKUP(REG_TRA_DEMANDS!$F24,DEMANDS!$G$2:$CW$25,MATCH($E24,DEMANDS!$E$2:$E$25,0),FALSE)/HLOOKUP(2018,DEMANDS!$G$2:$CW$25,MATCH($E24,DEMANDS!$E$2:$E$25,0),FALSE)</f>
        <v>0.32828374617730566</v>
      </c>
      <c r="T24" s="14">
        <f>HLOOKUP(REG_TRA_DEMANDS!T$3,'BY-Demands'!$J$5:$AK$14,MATCH($E24,'BY-Demands'!$I$5:$I$14,0),FALSE)*HLOOKUP(REG_TRA_DEMANDS!$F24,DEMANDS!$G$2:$CW$25,MATCH($E24,DEMANDS!$E$2:$E$25,0),FALSE)/HLOOKUP(2018,DEMANDS!$G$2:$CW$25,MATCH($E24,DEMANDS!$E$2:$E$25,0),FALSE)</f>
        <v>1.7564972414002475</v>
      </c>
      <c r="U24" s="14">
        <f>HLOOKUP(REG_TRA_DEMANDS!U$3,'BY-Demands'!$J$5:$AK$14,MATCH($E24,'BY-Demands'!$I$5:$I$14,0),FALSE)*HLOOKUP(REG_TRA_DEMANDS!$F24,DEMANDS!$G$2:$CW$25,MATCH($E24,DEMANDS!$E$2:$E$25,0),FALSE)/HLOOKUP(2018,DEMANDS!$G$2:$CW$25,MATCH($E24,DEMANDS!$E$2:$E$25,0),FALSE)</f>
        <v>0.47791901168517154</v>
      </c>
      <c r="V24" s="14">
        <f>HLOOKUP(REG_TRA_DEMANDS!V$3,'BY-Demands'!$J$5:$AK$14,MATCH($E24,'BY-Demands'!$I$5:$I$14,0),FALSE)*HLOOKUP(REG_TRA_DEMANDS!$F24,DEMANDS!$G$2:$CW$25,MATCH($E24,DEMANDS!$E$2:$E$25,0),FALSE)/HLOOKUP(2018,DEMANDS!$G$2:$CW$25,MATCH($E24,DEMANDS!$E$2:$E$25,0),FALSE)</f>
        <v>0.53849342978034132</v>
      </c>
      <c r="W24" s="14">
        <f>HLOOKUP(REG_TRA_DEMANDS!W$3,'BY-Demands'!$J$5:$AK$14,MATCH($E24,'BY-Demands'!$I$5:$I$14,0),FALSE)*HLOOKUP(REG_TRA_DEMANDS!$F24,DEMANDS!$G$2:$CW$25,MATCH($E24,DEMANDS!$E$2:$E$25,0),FALSE)/HLOOKUP(2018,DEMANDS!$G$2:$CW$25,MATCH($E24,DEMANDS!$E$2:$E$25,0),FALSE)</f>
        <v>0.44083470003305669</v>
      </c>
      <c r="X24" s="14">
        <f>HLOOKUP(REG_TRA_DEMANDS!X$3,'BY-Demands'!$J$5:$AK$14,MATCH($E24,'BY-Demands'!$I$5:$I$14,0),FALSE)*HLOOKUP(REG_TRA_DEMANDS!$F24,DEMANDS!$G$2:$CW$25,MATCH($E24,DEMANDS!$E$2:$E$25,0),FALSE)/HLOOKUP(2018,DEMANDS!$G$2:$CW$25,MATCH($E24,DEMANDS!$E$2:$E$25,0),FALSE)</f>
        <v>0.40947584844094537</v>
      </c>
      <c r="Y24" s="14">
        <f>HLOOKUP(REG_TRA_DEMANDS!Y$3,'BY-Demands'!$J$5:$AK$14,MATCH($E24,'BY-Demands'!$I$5:$I$14,0),FALSE)*HLOOKUP(REG_TRA_DEMANDS!$F24,DEMANDS!$G$2:$CW$25,MATCH($E24,DEMANDS!$E$2:$E$25,0),FALSE)/HLOOKUP(2018,DEMANDS!$G$2:$CW$25,MATCH($E24,DEMANDS!$E$2:$E$25,0),FALSE)</f>
        <v>0.65385124034471442</v>
      </c>
      <c r="Z24" s="14">
        <f>HLOOKUP(REG_TRA_DEMANDS!Z$3,'BY-Demands'!$J$5:$AK$14,MATCH($E24,'BY-Demands'!$I$5:$I$14,0),FALSE)*HLOOKUP(REG_TRA_DEMANDS!$F24,DEMANDS!$G$2:$CW$25,MATCH($E24,DEMANDS!$E$2:$E$25,0),FALSE)/HLOOKUP(2018,DEMANDS!$G$2:$CW$25,MATCH($E24,DEMANDS!$E$2:$E$25,0),FALSE)</f>
        <v>8.7200345686264502E-2</v>
      </c>
      <c r="AA24" s="14">
        <f>HLOOKUP(REG_TRA_DEMANDS!AA$3,'BY-Demands'!$J$5:$AK$14,MATCH($E24,'BY-Demands'!$I$5:$I$14,0),FALSE)*HLOOKUP(REG_TRA_DEMANDS!$F24,DEMANDS!$G$2:$CW$25,MATCH($E24,DEMANDS!$E$2:$E$25,0),FALSE)/HLOOKUP(2018,DEMANDS!$G$2:$CW$25,MATCH($E24,DEMANDS!$E$2:$E$25,0),FALSE)</f>
        <v>0.36826356675618782</v>
      </c>
      <c r="AB24" s="14">
        <f>HLOOKUP(REG_TRA_DEMANDS!AB$3,'BY-Demands'!$J$5:$AK$14,MATCH($E24,'BY-Demands'!$I$5:$I$14,0),FALSE)*HLOOKUP(REG_TRA_DEMANDS!$F24,DEMANDS!$G$2:$CW$25,MATCH($E24,DEMANDS!$E$2:$E$25,0),FALSE)/HLOOKUP(2018,DEMANDS!$G$2:$CW$25,MATCH($E24,DEMANDS!$E$2:$E$25,0),FALSE)</f>
        <v>0.1635375553434078</v>
      </c>
      <c r="AC24" s="14">
        <f>HLOOKUP(REG_TRA_DEMANDS!AC$3,'BY-Demands'!$J$5:$AK$14,MATCH($E24,'BY-Demands'!$I$5:$I$14,0),FALSE)*HLOOKUP(REG_TRA_DEMANDS!$F24,DEMANDS!$G$2:$CW$25,MATCH($E24,DEMANDS!$E$2:$E$25,0),FALSE)/HLOOKUP(2018,DEMANDS!$G$2:$CW$25,MATCH($E24,DEMANDS!$E$2:$E$25,0),FALSE)</f>
        <v>0.17833836769908104</v>
      </c>
      <c r="AD24" s="14">
        <f>HLOOKUP(REG_TRA_DEMANDS!AD$3,'BY-Demands'!$J$5:$AK$14,MATCH($E24,'BY-Demands'!$I$5:$I$14,0),FALSE)*HLOOKUP(REG_TRA_DEMANDS!$F24,DEMANDS!$G$2:$CW$25,MATCH($E24,DEMANDS!$E$2:$E$25,0),FALSE)/HLOOKUP(2018,DEMANDS!$G$2:$CW$25,MATCH($E24,DEMANDS!$E$2:$E$25,0),FALSE)</f>
        <v>0.2072953917425068</v>
      </c>
      <c r="AE24" s="14">
        <f>HLOOKUP(REG_TRA_DEMANDS!AE$3,'BY-Demands'!$J$5:$AK$14,MATCH($E24,'BY-Demands'!$I$5:$I$14,0),FALSE)*HLOOKUP(REG_TRA_DEMANDS!$F24,DEMANDS!$G$2:$CW$25,MATCH($E24,DEMANDS!$E$2:$E$25,0),FALSE)/HLOOKUP(2018,DEMANDS!$G$2:$CW$25,MATCH($E24,DEMANDS!$E$2:$E$25,0),FALSE)</f>
        <v>0.43320426383996402</v>
      </c>
      <c r="AF24" s="14">
        <f>HLOOKUP(REG_TRA_DEMANDS!AF$3,'BY-Demands'!$J$5:$AK$14,MATCH($E24,'BY-Demands'!$I$5:$I$14,0),FALSE)*HLOOKUP(REG_TRA_DEMANDS!$F24,DEMANDS!$G$2:$CW$25,MATCH($E24,DEMANDS!$E$2:$E$25,0),FALSE)/HLOOKUP(2018,DEMANDS!$G$2:$CW$25,MATCH($E24,DEMANDS!$E$2:$E$25,0),FALSE)</f>
        <v>0.16704782237851226</v>
      </c>
    </row>
    <row r="25" spans="4:32" x14ac:dyDescent="0.2">
      <c r="D25" s="3" t="s">
        <v>59</v>
      </c>
      <c r="E25" s="3" t="str">
        <f>DEMANDS!$E$20</f>
        <v>TRAF</v>
      </c>
      <c r="F25" s="3">
        <v>2022</v>
      </c>
      <c r="G25" s="14">
        <f>HLOOKUP(REG_TRA_DEMANDS!G$3,'BY-Demands'!$J$5:$AK$14,MATCH($E25,'BY-Demands'!$I$5:$I$14,0),FALSE)*HLOOKUP(REG_TRA_DEMANDS!$F25,DEMANDS!$G$2:$CW$25,MATCH($E25,DEMANDS!$E$2:$E$25,0),FALSE)/HLOOKUP(2018,DEMANDS!$G$2:$CW$25,MATCH($E25,DEMANDS!$E$2:$E$25,0),FALSE)</f>
        <v>0.20179320852163216</v>
      </c>
      <c r="H25" s="14">
        <f>HLOOKUP(REG_TRA_DEMANDS!H$3,'BY-Demands'!$J$5:$AK$14,MATCH($E25,'BY-Demands'!$I$5:$I$14,0),FALSE)*HLOOKUP(REG_TRA_DEMANDS!$F25,DEMANDS!$G$2:$CW$25,MATCH($E25,DEMANDS!$E$2:$E$25,0),FALSE)/HLOOKUP(2018,DEMANDS!$G$2:$CW$25,MATCH($E25,DEMANDS!$E$2:$E$25,0),FALSE)</f>
        <v>3.0139426240387879</v>
      </c>
      <c r="I25" s="14">
        <f>HLOOKUP(REG_TRA_DEMANDS!I$3,'BY-Demands'!$J$5:$AK$14,MATCH($E25,'BY-Demands'!$I$5:$I$14,0),FALSE)*HLOOKUP(REG_TRA_DEMANDS!$F25,DEMANDS!$G$2:$CW$25,MATCH($E25,DEMANDS!$E$2:$E$25,0),FALSE)/HLOOKUP(2018,DEMANDS!$G$2:$CW$25,MATCH($E25,DEMANDS!$E$2:$E$25,0),FALSE)</f>
        <v>0.54693210942921644</v>
      </c>
      <c r="J25" s="14">
        <f>HLOOKUP(REG_TRA_DEMANDS!J$3,'BY-Demands'!$J$5:$AK$14,MATCH($E25,'BY-Demands'!$I$5:$I$14,0),FALSE)*HLOOKUP(REG_TRA_DEMANDS!$F25,DEMANDS!$G$2:$CW$25,MATCH($E25,DEMANDS!$E$2:$E$25,0),FALSE)/HLOOKUP(2018,DEMANDS!$G$2:$CW$25,MATCH($E25,DEMANDS!$E$2:$E$25,0),FALSE)</f>
        <v>0.35172387529014576</v>
      </c>
      <c r="K25" s="14">
        <f>HLOOKUP(REG_TRA_DEMANDS!K$3,'BY-Demands'!$J$5:$AK$14,MATCH($E25,'BY-Demands'!$I$5:$I$14,0),FALSE)*HLOOKUP(REG_TRA_DEMANDS!$F25,DEMANDS!$G$2:$CW$25,MATCH($E25,DEMANDS!$E$2:$E$25,0),FALSE)/HLOOKUP(2018,DEMANDS!$G$2:$CW$25,MATCH($E25,DEMANDS!$E$2:$E$25,0),FALSE)</f>
        <v>0.25051598674290521</v>
      </c>
      <c r="L25" s="14">
        <f>HLOOKUP(REG_TRA_DEMANDS!L$3,'BY-Demands'!$J$5:$AK$14,MATCH($E25,'BY-Demands'!$I$5:$I$14,0),FALSE)*HLOOKUP(REG_TRA_DEMANDS!$F25,DEMANDS!$G$2:$CW$25,MATCH($E25,DEMANDS!$E$2:$E$25,0),FALSE)/HLOOKUP(2018,DEMANDS!$G$2:$CW$25,MATCH($E25,DEMANDS!$E$2:$E$25,0),FALSE)</f>
        <v>0.12089377340570275</v>
      </c>
      <c r="M25" s="14">
        <f>HLOOKUP(REG_TRA_DEMANDS!M$3,'BY-Demands'!$J$5:$AK$14,MATCH($E25,'BY-Demands'!$I$5:$I$14,0),FALSE)*HLOOKUP(REG_TRA_DEMANDS!$F25,DEMANDS!$G$2:$CW$25,MATCH($E25,DEMANDS!$E$2:$E$25,0),FALSE)/HLOOKUP(2018,DEMANDS!$G$2:$CW$25,MATCH($E25,DEMANDS!$E$2:$E$25,0),FALSE)</f>
        <v>0.3168068798389026</v>
      </c>
      <c r="N25" s="14">
        <f>HLOOKUP(REG_TRA_DEMANDS!N$3,'BY-Demands'!$J$5:$AK$14,MATCH($E25,'BY-Demands'!$I$5:$I$14,0),FALSE)*HLOOKUP(REG_TRA_DEMANDS!$F25,DEMANDS!$G$2:$CW$25,MATCH($E25,DEMANDS!$E$2:$E$25,0),FALSE)/HLOOKUP(2018,DEMANDS!$G$2:$CW$25,MATCH($E25,DEMANDS!$E$2:$E$25,0),FALSE)</f>
        <v>0.4901926765602036</v>
      </c>
      <c r="O25" s="14">
        <f>HLOOKUP(REG_TRA_DEMANDS!O$3,'BY-Demands'!$J$5:$AK$14,MATCH($E25,'BY-Demands'!$I$5:$I$14,0),FALSE)*HLOOKUP(REG_TRA_DEMANDS!$F25,DEMANDS!$G$2:$CW$25,MATCH($E25,DEMANDS!$E$2:$E$25,0),FALSE)/HLOOKUP(2018,DEMANDS!$G$2:$CW$25,MATCH($E25,DEMANDS!$E$2:$E$25,0),FALSE)</f>
        <v>0.23059230955598906</v>
      </c>
      <c r="P25" s="14">
        <f>HLOOKUP(REG_TRA_DEMANDS!P$3,'BY-Demands'!$J$5:$AK$14,MATCH($E25,'BY-Demands'!$I$5:$I$14,0),FALSE)*HLOOKUP(REG_TRA_DEMANDS!$F25,DEMANDS!$G$2:$CW$25,MATCH($E25,DEMANDS!$E$2:$E$25,0),FALSE)/HLOOKUP(2018,DEMANDS!$G$2:$CW$25,MATCH($E25,DEMANDS!$E$2:$E$25,0),FALSE)</f>
        <v>0.26256306767852122</v>
      </c>
      <c r="Q25" s="14">
        <f>HLOOKUP(REG_TRA_DEMANDS!Q$3,'BY-Demands'!$J$5:$AK$14,MATCH($E25,'BY-Demands'!$I$5:$I$14,0),FALSE)*HLOOKUP(REG_TRA_DEMANDS!$F25,DEMANDS!$G$2:$CW$25,MATCH($E25,DEMANDS!$E$2:$E$25,0),FALSE)/HLOOKUP(2018,DEMANDS!$G$2:$CW$25,MATCH($E25,DEMANDS!$E$2:$E$25,0),FALSE)</f>
        <v>0.53068367115639281</v>
      </c>
      <c r="R25" s="14">
        <f>HLOOKUP(REG_TRA_DEMANDS!R$3,'BY-Demands'!$J$5:$AK$14,MATCH($E25,'BY-Demands'!$I$5:$I$14,0),FALSE)*HLOOKUP(REG_TRA_DEMANDS!$F25,DEMANDS!$G$2:$CW$25,MATCH($E25,DEMANDS!$E$2:$E$25,0),FALSE)/HLOOKUP(2018,DEMANDS!$G$2:$CW$25,MATCH($E25,DEMANDS!$E$2:$E$25,0),FALSE)</f>
        <v>0.35009170929716377</v>
      </c>
      <c r="S25" s="14">
        <f>HLOOKUP(REG_TRA_DEMANDS!S$3,'BY-Demands'!$J$5:$AK$14,MATCH($E25,'BY-Demands'!$I$5:$I$14,0),FALSE)*HLOOKUP(REG_TRA_DEMANDS!$F25,DEMANDS!$G$2:$CW$25,MATCH($E25,DEMANDS!$E$2:$E$25,0),FALSE)/HLOOKUP(2018,DEMANDS!$G$2:$CW$25,MATCH($E25,DEMANDS!$E$2:$E$25,0),FALSE)</f>
        <v>0.34450862179017833</v>
      </c>
      <c r="T25" s="14">
        <f>HLOOKUP(REG_TRA_DEMANDS!T$3,'BY-Demands'!$J$5:$AK$14,MATCH($E25,'BY-Demands'!$I$5:$I$14,0),FALSE)*HLOOKUP(REG_TRA_DEMANDS!$F25,DEMANDS!$G$2:$CW$25,MATCH($E25,DEMANDS!$E$2:$E$25,0),FALSE)/HLOOKUP(2018,DEMANDS!$G$2:$CW$25,MATCH($E25,DEMANDS!$E$2:$E$25,0),FALSE)</f>
        <v>1.8433091825576411</v>
      </c>
      <c r="U25" s="14">
        <f>HLOOKUP(REG_TRA_DEMANDS!U$3,'BY-Demands'!$J$5:$AK$14,MATCH($E25,'BY-Demands'!$I$5:$I$14,0),FALSE)*HLOOKUP(REG_TRA_DEMANDS!$F25,DEMANDS!$G$2:$CW$25,MATCH($E25,DEMANDS!$E$2:$E$25,0),FALSE)/HLOOKUP(2018,DEMANDS!$G$2:$CW$25,MATCH($E25,DEMANDS!$E$2:$E$25,0),FALSE)</f>
        <v>0.50153936026444879</v>
      </c>
      <c r="V25" s="14">
        <f>HLOOKUP(REG_TRA_DEMANDS!V$3,'BY-Demands'!$J$5:$AK$14,MATCH($E25,'BY-Demands'!$I$5:$I$14,0),FALSE)*HLOOKUP(REG_TRA_DEMANDS!$F25,DEMANDS!$G$2:$CW$25,MATCH($E25,DEMANDS!$E$2:$E$25,0),FALSE)/HLOOKUP(2018,DEMANDS!$G$2:$CW$25,MATCH($E25,DEMANDS!$E$2:$E$25,0),FALSE)</f>
        <v>0.56510756775784676</v>
      </c>
      <c r="W25" s="14">
        <f>HLOOKUP(REG_TRA_DEMANDS!W$3,'BY-Demands'!$J$5:$AK$14,MATCH($E25,'BY-Demands'!$I$5:$I$14,0),FALSE)*HLOOKUP(REG_TRA_DEMANDS!$F25,DEMANDS!$G$2:$CW$25,MATCH($E25,DEMANDS!$E$2:$E$25,0),FALSE)/HLOOKUP(2018,DEMANDS!$G$2:$CW$25,MATCH($E25,DEMANDS!$E$2:$E$25,0),FALSE)</f>
        <v>0.46262221847453128</v>
      </c>
      <c r="X25" s="14">
        <f>HLOOKUP(REG_TRA_DEMANDS!X$3,'BY-Demands'!$J$5:$AK$14,MATCH($E25,'BY-Demands'!$I$5:$I$14,0),FALSE)*HLOOKUP(REG_TRA_DEMANDS!$F25,DEMANDS!$G$2:$CW$25,MATCH($E25,DEMANDS!$E$2:$E$25,0),FALSE)/HLOOKUP(2018,DEMANDS!$G$2:$CW$25,MATCH($E25,DEMANDS!$E$2:$E$25,0),FALSE)</f>
        <v>0.42971350804119124</v>
      </c>
      <c r="Y25" s="14">
        <f>HLOOKUP(REG_TRA_DEMANDS!Y$3,'BY-Demands'!$J$5:$AK$14,MATCH($E25,'BY-Demands'!$I$5:$I$14,0),FALSE)*HLOOKUP(REG_TRA_DEMANDS!$F25,DEMANDS!$G$2:$CW$25,MATCH($E25,DEMANDS!$E$2:$E$25,0),FALSE)/HLOOKUP(2018,DEMANDS!$G$2:$CW$25,MATCH($E25,DEMANDS!$E$2:$E$25,0),FALSE)</f>
        <v>0.68616674535356059</v>
      </c>
      <c r="Z25" s="14">
        <f>HLOOKUP(REG_TRA_DEMANDS!Z$3,'BY-Demands'!$J$5:$AK$14,MATCH($E25,'BY-Demands'!$I$5:$I$14,0),FALSE)*HLOOKUP(REG_TRA_DEMANDS!$F25,DEMANDS!$G$2:$CW$25,MATCH($E25,DEMANDS!$E$2:$E$25,0),FALSE)/HLOOKUP(2018,DEMANDS!$G$2:$CW$25,MATCH($E25,DEMANDS!$E$2:$E$25,0),FALSE)</f>
        <v>9.1510077065395878E-2</v>
      </c>
      <c r="AA25" s="14">
        <f>HLOOKUP(REG_TRA_DEMANDS!AA$3,'BY-Demands'!$J$5:$AK$14,MATCH($E25,'BY-Demands'!$I$5:$I$14,0),FALSE)*HLOOKUP(REG_TRA_DEMANDS!$F25,DEMANDS!$G$2:$CW$25,MATCH($E25,DEMANDS!$E$2:$E$25,0),FALSE)/HLOOKUP(2018,DEMANDS!$G$2:$CW$25,MATCH($E25,DEMANDS!$E$2:$E$25,0),FALSE)</f>
        <v>0.38646437819735152</v>
      </c>
      <c r="AB25" s="14">
        <f>HLOOKUP(REG_TRA_DEMANDS!AB$3,'BY-Demands'!$J$5:$AK$14,MATCH($E25,'BY-Demands'!$I$5:$I$14,0),FALSE)*HLOOKUP(REG_TRA_DEMANDS!$F25,DEMANDS!$G$2:$CW$25,MATCH($E25,DEMANDS!$E$2:$E$25,0),FALSE)/HLOOKUP(2018,DEMANDS!$G$2:$CW$25,MATCH($E25,DEMANDS!$E$2:$E$25,0),FALSE)</f>
        <v>0.17162012575506316</v>
      </c>
      <c r="AC25" s="14">
        <f>HLOOKUP(REG_TRA_DEMANDS!AC$3,'BY-Demands'!$J$5:$AK$14,MATCH($E25,'BY-Demands'!$I$5:$I$14,0),FALSE)*HLOOKUP(REG_TRA_DEMANDS!$F25,DEMANDS!$G$2:$CW$25,MATCH($E25,DEMANDS!$E$2:$E$25,0),FALSE)/HLOOKUP(2018,DEMANDS!$G$2:$CW$25,MATCH($E25,DEMANDS!$E$2:$E$25,0),FALSE)</f>
        <v>0.1871524435301688</v>
      </c>
      <c r="AD25" s="14">
        <f>HLOOKUP(REG_TRA_DEMANDS!AD$3,'BY-Demands'!$J$5:$AK$14,MATCH($E25,'BY-Demands'!$I$5:$I$14,0),FALSE)*HLOOKUP(REG_TRA_DEMANDS!$F25,DEMANDS!$G$2:$CW$25,MATCH($E25,DEMANDS!$E$2:$E$25,0),FALSE)/HLOOKUP(2018,DEMANDS!$G$2:$CW$25,MATCH($E25,DEMANDS!$E$2:$E$25,0),FALSE)</f>
        <v>0.21754062010153541</v>
      </c>
      <c r="AE25" s="14">
        <f>HLOOKUP(REG_TRA_DEMANDS!AE$3,'BY-Demands'!$J$5:$AK$14,MATCH($E25,'BY-Demands'!$I$5:$I$14,0),FALSE)*HLOOKUP(REG_TRA_DEMANDS!$F25,DEMANDS!$G$2:$CW$25,MATCH($E25,DEMANDS!$E$2:$E$25,0),FALSE)/HLOOKUP(2018,DEMANDS!$G$2:$CW$25,MATCH($E25,DEMANDS!$E$2:$E$25,0),FALSE)</f>
        <v>0.45461466072258433</v>
      </c>
      <c r="AF25" s="14">
        <f>HLOOKUP(REG_TRA_DEMANDS!AF$3,'BY-Demands'!$J$5:$AK$14,MATCH($E25,'BY-Demands'!$I$5:$I$14,0),FALSE)*HLOOKUP(REG_TRA_DEMANDS!$F25,DEMANDS!$G$2:$CW$25,MATCH($E25,DEMANDS!$E$2:$E$25,0),FALSE)/HLOOKUP(2018,DEMANDS!$G$2:$CW$25,MATCH($E25,DEMANDS!$E$2:$E$25,0),FALSE)</f>
        <v>0.17530388187293744</v>
      </c>
    </row>
    <row r="26" spans="4:32" x14ac:dyDescent="0.2">
      <c r="D26" s="3" t="s">
        <v>59</v>
      </c>
      <c r="E26" s="3" t="str">
        <f>DEMANDS!$E$20</f>
        <v>TRAF</v>
      </c>
      <c r="F26" s="3">
        <v>2030</v>
      </c>
      <c r="G26" s="14">
        <f>HLOOKUP(REG_TRA_DEMANDS!G$3,'BY-Demands'!$J$5:$AK$14,MATCH($E26,'BY-Demands'!$I$5:$I$14,0),FALSE)*HLOOKUP(REG_TRA_DEMANDS!$F26,DEMANDS!$G$2:$CW$25,MATCH($E26,DEMANDS!$E$2:$E$25,0),FALSE)/HLOOKUP(2018,DEMANDS!$G$2:$CW$25,MATCH($E26,DEMANDS!$E$2:$E$25,0),FALSE)</f>
        <v>0.18274279032361881</v>
      </c>
      <c r="H26" s="14">
        <f>HLOOKUP(REG_TRA_DEMANDS!H$3,'BY-Demands'!$J$5:$AK$14,MATCH($E26,'BY-Demands'!$I$5:$I$14,0),FALSE)*HLOOKUP(REG_TRA_DEMANDS!$F26,DEMANDS!$G$2:$CW$25,MATCH($E26,DEMANDS!$E$2:$E$25,0),FALSE)/HLOOKUP(2018,DEMANDS!$G$2:$CW$25,MATCH($E26,DEMANDS!$E$2:$E$25,0),FALSE)</f>
        <v>2.7294094237720326</v>
      </c>
      <c r="I26" s="14">
        <f>HLOOKUP(REG_TRA_DEMANDS!I$3,'BY-Demands'!$J$5:$AK$14,MATCH($E26,'BY-Demands'!$I$5:$I$14,0),FALSE)*HLOOKUP(REG_TRA_DEMANDS!$F26,DEMANDS!$G$2:$CW$25,MATCH($E26,DEMANDS!$E$2:$E$25,0),FALSE)/HLOOKUP(2018,DEMANDS!$G$2:$CW$25,MATCH($E26,DEMANDS!$E$2:$E$25,0),FALSE)</f>
        <v>0.49529863034990823</v>
      </c>
      <c r="J26" s="14">
        <f>HLOOKUP(REG_TRA_DEMANDS!J$3,'BY-Demands'!$J$5:$AK$14,MATCH($E26,'BY-Demands'!$I$5:$I$14,0),FALSE)*HLOOKUP(REG_TRA_DEMANDS!$F26,DEMANDS!$G$2:$CW$25,MATCH($E26,DEMANDS!$E$2:$E$25,0),FALSE)/HLOOKUP(2018,DEMANDS!$G$2:$CW$25,MATCH($E26,DEMANDS!$E$2:$E$25,0),FALSE)</f>
        <v>0.31851915564872696</v>
      </c>
      <c r="K26" s="14">
        <f>HLOOKUP(REG_TRA_DEMANDS!K$3,'BY-Demands'!$J$5:$AK$14,MATCH($E26,'BY-Demands'!$I$5:$I$14,0),FALSE)*HLOOKUP(REG_TRA_DEMANDS!$F26,DEMANDS!$G$2:$CW$25,MATCH($E26,DEMANDS!$E$2:$E$25,0),FALSE)/HLOOKUP(2018,DEMANDS!$G$2:$CW$25,MATCH($E26,DEMANDS!$E$2:$E$25,0),FALSE)</f>
        <v>0.22686586319462579</v>
      </c>
      <c r="L26" s="14">
        <f>HLOOKUP(REG_TRA_DEMANDS!L$3,'BY-Demands'!$J$5:$AK$14,MATCH($E26,'BY-Demands'!$I$5:$I$14,0),FALSE)*HLOOKUP(REG_TRA_DEMANDS!$F26,DEMANDS!$G$2:$CW$25,MATCH($E26,DEMANDS!$E$2:$E$25,0),FALSE)/HLOOKUP(2018,DEMANDS!$G$2:$CW$25,MATCH($E26,DEMANDS!$E$2:$E$25,0),FALSE)</f>
        <v>0.10948071863648035</v>
      </c>
      <c r="M26" s="14">
        <f>HLOOKUP(REG_TRA_DEMANDS!M$3,'BY-Demands'!$J$5:$AK$14,MATCH($E26,'BY-Demands'!$I$5:$I$14,0),FALSE)*HLOOKUP(REG_TRA_DEMANDS!$F26,DEMANDS!$G$2:$CW$25,MATCH($E26,DEMANDS!$E$2:$E$25,0),FALSE)/HLOOKUP(2018,DEMANDS!$G$2:$CW$25,MATCH($E26,DEMANDS!$E$2:$E$25,0),FALSE)</f>
        <v>0.28689852170755409</v>
      </c>
      <c r="N26" s="14">
        <f>HLOOKUP(REG_TRA_DEMANDS!N$3,'BY-Demands'!$J$5:$AK$14,MATCH($E26,'BY-Demands'!$I$5:$I$14,0),FALSE)*HLOOKUP(REG_TRA_DEMANDS!$F26,DEMANDS!$G$2:$CW$25,MATCH($E26,DEMANDS!$E$2:$E$25,0),FALSE)/HLOOKUP(2018,DEMANDS!$G$2:$CW$25,MATCH($E26,DEMANDS!$E$2:$E$25,0),FALSE)</f>
        <v>0.44391572029150778</v>
      </c>
      <c r="O26" s="14">
        <f>HLOOKUP(REG_TRA_DEMANDS!O$3,'BY-Demands'!$J$5:$AK$14,MATCH($E26,'BY-Demands'!$I$5:$I$14,0),FALSE)*HLOOKUP(REG_TRA_DEMANDS!$F26,DEMANDS!$G$2:$CW$25,MATCH($E26,DEMANDS!$E$2:$E$25,0),FALSE)/HLOOKUP(2018,DEMANDS!$G$2:$CW$25,MATCH($E26,DEMANDS!$E$2:$E$25,0),FALSE)</f>
        <v>0.20882309362216131</v>
      </c>
      <c r="P26" s="14">
        <f>HLOOKUP(REG_TRA_DEMANDS!P$3,'BY-Demands'!$J$5:$AK$14,MATCH($E26,'BY-Demands'!$I$5:$I$14,0),FALSE)*HLOOKUP(REG_TRA_DEMANDS!$F26,DEMANDS!$G$2:$CW$25,MATCH($E26,DEMANDS!$E$2:$E$25,0),FALSE)/HLOOKUP(2018,DEMANDS!$G$2:$CW$25,MATCH($E26,DEMANDS!$E$2:$E$25,0),FALSE)</f>
        <v>0.23777563167275043</v>
      </c>
      <c r="Q26" s="14">
        <f>HLOOKUP(REG_TRA_DEMANDS!Q$3,'BY-Demands'!$J$5:$AK$14,MATCH($E26,'BY-Demands'!$I$5:$I$14,0),FALSE)*HLOOKUP(REG_TRA_DEMANDS!$F26,DEMANDS!$G$2:$CW$25,MATCH($E26,DEMANDS!$E$2:$E$25,0),FALSE)/HLOOKUP(2018,DEMANDS!$G$2:$CW$25,MATCH($E26,DEMANDS!$E$2:$E$25,0),FALSE)</f>
        <v>0.4805841363878452</v>
      </c>
      <c r="R26" s="14">
        <f>HLOOKUP(REG_TRA_DEMANDS!R$3,'BY-Demands'!$J$5:$AK$14,MATCH($E26,'BY-Demands'!$I$5:$I$14,0),FALSE)*HLOOKUP(REG_TRA_DEMANDS!$F26,DEMANDS!$G$2:$CW$25,MATCH($E26,DEMANDS!$E$2:$E$25,0),FALSE)/HLOOKUP(2018,DEMANDS!$G$2:$CW$25,MATCH($E26,DEMANDS!$E$2:$E$25,0),FALSE)</f>
        <v>0.31704107534060355</v>
      </c>
      <c r="S26" s="14">
        <f>HLOOKUP(REG_TRA_DEMANDS!S$3,'BY-Demands'!$J$5:$AK$14,MATCH($E26,'BY-Demands'!$I$5:$I$14,0),FALSE)*HLOOKUP(REG_TRA_DEMANDS!$F26,DEMANDS!$G$2:$CW$25,MATCH($E26,DEMANDS!$E$2:$E$25,0),FALSE)/HLOOKUP(2018,DEMANDS!$G$2:$CW$25,MATCH($E26,DEMANDS!$E$2:$E$25,0),FALSE)</f>
        <v>0.31198506281608845</v>
      </c>
      <c r="T26" s="14">
        <f>HLOOKUP(REG_TRA_DEMANDS!T$3,'BY-Demands'!$J$5:$AK$14,MATCH($E26,'BY-Demands'!$I$5:$I$14,0),FALSE)*HLOOKUP(REG_TRA_DEMANDS!$F26,DEMANDS!$G$2:$CW$25,MATCH($E26,DEMANDS!$E$2:$E$25,0),FALSE)/HLOOKUP(2018,DEMANDS!$G$2:$CW$25,MATCH($E26,DEMANDS!$E$2:$E$25,0),FALSE)</f>
        <v>1.6692903884999768</v>
      </c>
      <c r="U26" s="14">
        <f>HLOOKUP(REG_TRA_DEMANDS!U$3,'BY-Demands'!$J$5:$AK$14,MATCH($E26,'BY-Demands'!$I$5:$I$14,0),FALSE)*HLOOKUP(REG_TRA_DEMANDS!$F26,DEMANDS!$G$2:$CW$25,MATCH($E26,DEMANDS!$E$2:$E$25,0),FALSE)/HLOOKUP(2018,DEMANDS!$G$2:$CW$25,MATCH($E26,DEMANDS!$E$2:$E$25,0),FALSE)</f>
        <v>0.45419121299130805</v>
      </c>
      <c r="V26" s="14">
        <f>HLOOKUP(REG_TRA_DEMANDS!V$3,'BY-Demands'!$J$5:$AK$14,MATCH($E26,'BY-Demands'!$I$5:$I$14,0),FALSE)*HLOOKUP(REG_TRA_DEMANDS!$F26,DEMANDS!$G$2:$CW$25,MATCH($E26,DEMANDS!$E$2:$E$25,0),FALSE)/HLOOKUP(2018,DEMANDS!$G$2:$CW$25,MATCH($E26,DEMANDS!$E$2:$E$25,0),FALSE)</f>
        <v>0.51175822279465855</v>
      </c>
      <c r="W26" s="14">
        <f>HLOOKUP(REG_TRA_DEMANDS!W$3,'BY-Demands'!$J$5:$AK$14,MATCH($E26,'BY-Demands'!$I$5:$I$14,0),FALSE)*HLOOKUP(REG_TRA_DEMANDS!$F26,DEMANDS!$G$2:$CW$25,MATCH($E26,DEMANDS!$E$2:$E$25,0),FALSE)/HLOOKUP(2018,DEMANDS!$G$2:$CW$25,MATCH($E26,DEMANDS!$E$2:$E$25,0),FALSE)</f>
        <v>0.41894806911044224</v>
      </c>
      <c r="X26" s="14">
        <f>HLOOKUP(REG_TRA_DEMANDS!X$3,'BY-Demands'!$J$5:$AK$14,MATCH($E26,'BY-Demands'!$I$5:$I$14,0),FALSE)*HLOOKUP(REG_TRA_DEMANDS!$F26,DEMANDS!$G$2:$CW$25,MATCH($E26,DEMANDS!$E$2:$E$25,0),FALSE)/HLOOKUP(2018,DEMANDS!$G$2:$CW$25,MATCH($E26,DEMANDS!$E$2:$E$25,0),FALSE)</f>
        <v>0.38914612674281363</v>
      </c>
      <c r="Y26" s="14">
        <f>HLOOKUP(REG_TRA_DEMANDS!Y$3,'BY-Demands'!$J$5:$AK$14,MATCH($E26,'BY-Demands'!$I$5:$I$14,0),FALSE)*HLOOKUP(REG_TRA_DEMANDS!$F26,DEMANDS!$G$2:$CW$25,MATCH($E26,DEMANDS!$E$2:$E$25,0),FALSE)/HLOOKUP(2018,DEMANDS!$G$2:$CW$25,MATCH($E26,DEMANDS!$E$2:$E$25,0),FALSE)</f>
        <v>0.6213887305317497</v>
      </c>
      <c r="Z26" s="14">
        <f>HLOOKUP(REG_TRA_DEMANDS!Z$3,'BY-Demands'!$J$5:$AK$14,MATCH($E26,'BY-Demands'!$I$5:$I$14,0),FALSE)*HLOOKUP(REG_TRA_DEMANDS!$F26,DEMANDS!$G$2:$CW$25,MATCH($E26,DEMANDS!$E$2:$E$25,0),FALSE)/HLOOKUP(2018,DEMANDS!$G$2:$CW$25,MATCH($E26,DEMANDS!$E$2:$E$25,0),FALSE)</f>
        <v>8.2871009129463144E-2</v>
      </c>
      <c r="AA26" s="14">
        <f>HLOOKUP(REG_TRA_DEMANDS!AA$3,'BY-Demands'!$J$5:$AK$14,MATCH($E26,'BY-Demands'!$I$5:$I$14,0),FALSE)*HLOOKUP(REG_TRA_DEMANDS!$F26,DEMANDS!$G$2:$CW$25,MATCH($E26,DEMANDS!$E$2:$E$25,0),FALSE)/HLOOKUP(2018,DEMANDS!$G$2:$CW$25,MATCH($E26,DEMANDS!$E$2:$E$25,0),FALSE)</f>
        <v>0.34997995893848682</v>
      </c>
      <c r="AB26" s="14">
        <f>HLOOKUP(REG_TRA_DEMANDS!AB$3,'BY-Demands'!$J$5:$AK$14,MATCH($E26,'BY-Demands'!$I$5:$I$14,0),FALSE)*HLOOKUP(REG_TRA_DEMANDS!$F26,DEMANDS!$G$2:$CW$25,MATCH($E26,DEMANDS!$E$2:$E$25,0),FALSE)/HLOOKUP(2018,DEMANDS!$G$2:$CW$25,MATCH($E26,DEMANDS!$E$2:$E$25,0),FALSE)</f>
        <v>0.15541821692581179</v>
      </c>
      <c r="AC26" s="14">
        <f>HLOOKUP(REG_TRA_DEMANDS!AC$3,'BY-Demands'!$J$5:$AK$14,MATCH($E26,'BY-Demands'!$I$5:$I$14,0),FALSE)*HLOOKUP(REG_TRA_DEMANDS!$F26,DEMANDS!$G$2:$CW$25,MATCH($E26,DEMANDS!$E$2:$E$25,0),FALSE)/HLOOKUP(2018,DEMANDS!$G$2:$CW$25,MATCH($E26,DEMANDS!$E$2:$E$25,0),FALSE)</f>
        <v>0.16948419620831906</v>
      </c>
      <c r="AD26" s="14">
        <f>HLOOKUP(REG_TRA_DEMANDS!AD$3,'BY-Demands'!$J$5:$AK$14,MATCH($E26,'BY-Demands'!$I$5:$I$14,0),FALSE)*HLOOKUP(REG_TRA_DEMANDS!$F26,DEMANDS!$G$2:$CW$25,MATCH($E26,DEMANDS!$E$2:$E$25,0),FALSE)/HLOOKUP(2018,DEMANDS!$G$2:$CW$25,MATCH($E26,DEMANDS!$E$2:$E$25,0),FALSE)</f>
        <v>0.19700355734134278</v>
      </c>
      <c r="AE26" s="14">
        <f>HLOOKUP(REG_TRA_DEMANDS!AE$3,'BY-Demands'!$J$5:$AK$14,MATCH($E26,'BY-Demands'!$I$5:$I$14,0),FALSE)*HLOOKUP(REG_TRA_DEMANDS!$F26,DEMANDS!$G$2:$CW$25,MATCH($E26,DEMANDS!$E$2:$E$25,0),FALSE)/HLOOKUP(2018,DEMANDS!$G$2:$CW$25,MATCH($E26,DEMANDS!$E$2:$E$25,0),FALSE)</f>
        <v>0.41169647002051829</v>
      </c>
      <c r="AF26" s="14">
        <f>HLOOKUP(REG_TRA_DEMANDS!AF$3,'BY-Demands'!$J$5:$AK$14,MATCH($E26,'BY-Demands'!$I$5:$I$14,0),FALSE)*HLOOKUP(REG_TRA_DEMANDS!$F26,DEMANDS!$G$2:$CW$25,MATCH($E26,DEMANDS!$E$2:$E$25,0),FALSE)/HLOOKUP(2018,DEMANDS!$G$2:$CW$25,MATCH($E26,DEMANDS!$E$2:$E$25,0),FALSE)</f>
        <v>0.15875420566787038</v>
      </c>
    </row>
    <row r="27" spans="4:32" x14ac:dyDescent="0.2">
      <c r="D27" s="3" t="s">
        <v>59</v>
      </c>
      <c r="E27" s="3" t="str">
        <f>DEMANDS!$E$20</f>
        <v>TRAF</v>
      </c>
      <c r="F27" s="3">
        <v>2050</v>
      </c>
      <c r="G27" s="14">
        <f>HLOOKUP(REG_TRA_DEMANDS!G$3,'BY-Demands'!$J$5:$AK$14,MATCH($E27,'BY-Demands'!$I$5:$I$14,0),FALSE)*HLOOKUP(REG_TRA_DEMANDS!$F27,DEMANDS!$G$2:$CW$25,MATCH($E27,DEMANDS!$E$2:$E$25,0),FALSE)/HLOOKUP(2018,DEMANDS!$G$2:$CW$25,MATCH($E27,DEMANDS!$E$2:$E$25,0),FALSE)</f>
        <v>0.26470370503592316</v>
      </c>
      <c r="H27" s="14">
        <f>HLOOKUP(REG_TRA_DEMANDS!H$3,'BY-Demands'!$J$5:$AK$14,MATCH($E27,'BY-Demands'!$I$5:$I$14,0),FALSE)*HLOOKUP(REG_TRA_DEMANDS!$F27,DEMANDS!$G$2:$CW$25,MATCH($E27,DEMANDS!$E$2:$E$25,0),FALSE)/HLOOKUP(2018,DEMANDS!$G$2:$CW$25,MATCH($E27,DEMANDS!$E$2:$E$25,0),FALSE)</f>
        <v>3.9535610994719645</v>
      </c>
      <c r="I27" s="14">
        <f>HLOOKUP(REG_TRA_DEMANDS!I$3,'BY-Demands'!$J$5:$AK$14,MATCH($E27,'BY-Demands'!$I$5:$I$14,0),FALSE)*HLOOKUP(REG_TRA_DEMANDS!$F27,DEMANDS!$G$2:$CW$25,MATCH($E27,DEMANDS!$E$2:$E$25,0),FALSE)/HLOOKUP(2018,DEMANDS!$G$2:$CW$25,MATCH($E27,DEMANDS!$E$2:$E$25,0),FALSE)</f>
        <v>0.7174421618530672</v>
      </c>
      <c r="J27" s="14">
        <f>HLOOKUP(REG_TRA_DEMANDS!J$3,'BY-Demands'!$J$5:$AK$14,MATCH($E27,'BY-Demands'!$I$5:$I$14,0),FALSE)*HLOOKUP(REG_TRA_DEMANDS!$F27,DEMANDS!$G$2:$CW$25,MATCH($E27,DEMANDS!$E$2:$E$25,0),FALSE)/HLOOKUP(2018,DEMANDS!$G$2:$CW$25,MATCH($E27,DEMANDS!$E$2:$E$25,0),FALSE)</f>
        <v>0.46137634472923306</v>
      </c>
      <c r="K27" s="14">
        <f>HLOOKUP(REG_TRA_DEMANDS!K$3,'BY-Demands'!$J$5:$AK$14,MATCH($E27,'BY-Demands'!$I$5:$I$14,0),FALSE)*HLOOKUP(REG_TRA_DEMANDS!$F27,DEMANDS!$G$2:$CW$25,MATCH($E27,DEMANDS!$E$2:$E$25,0),FALSE)/HLOOKUP(2018,DEMANDS!$G$2:$CW$25,MATCH($E27,DEMANDS!$E$2:$E$25,0),FALSE)</f>
        <v>0.32861616279057554</v>
      </c>
      <c r="L27" s="14">
        <f>HLOOKUP(REG_TRA_DEMANDS!L$3,'BY-Demands'!$J$5:$AK$14,MATCH($E27,'BY-Demands'!$I$5:$I$14,0),FALSE)*HLOOKUP(REG_TRA_DEMANDS!$F27,DEMANDS!$G$2:$CW$25,MATCH($E27,DEMANDS!$E$2:$E$25,0),FALSE)/HLOOKUP(2018,DEMANDS!$G$2:$CW$25,MATCH($E27,DEMANDS!$E$2:$E$25,0),FALSE)</f>
        <v>0.15858328419825077</v>
      </c>
      <c r="M27" s="14">
        <f>HLOOKUP(REG_TRA_DEMANDS!M$3,'BY-Demands'!$J$5:$AK$14,MATCH($E27,'BY-Demands'!$I$5:$I$14,0),FALSE)*HLOOKUP(REG_TRA_DEMANDS!$F27,DEMANDS!$G$2:$CW$25,MATCH($E27,DEMANDS!$E$2:$E$25,0),FALSE)/HLOOKUP(2018,DEMANDS!$G$2:$CW$25,MATCH($E27,DEMANDS!$E$2:$E$25,0),FALSE)</f>
        <v>0.41557372266687692</v>
      </c>
      <c r="N27" s="14">
        <f>HLOOKUP(REG_TRA_DEMANDS!N$3,'BY-Demands'!$J$5:$AK$14,MATCH($E27,'BY-Demands'!$I$5:$I$14,0),FALSE)*HLOOKUP(REG_TRA_DEMANDS!$F27,DEMANDS!$G$2:$CW$25,MATCH($E27,DEMANDS!$E$2:$E$25,0),FALSE)/HLOOKUP(2018,DEMANDS!$G$2:$CW$25,MATCH($E27,DEMANDS!$E$2:$E$25,0),FALSE)</f>
        <v>0.64301379921342605</v>
      </c>
      <c r="O27" s="14">
        <f>HLOOKUP(REG_TRA_DEMANDS!O$3,'BY-Demands'!$J$5:$AK$14,MATCH($E27,'BY-Demands'!$I$5:$I$14,0),FALSE)*HLOOKUP(REG_TRA_DEMANDS!$F27,DEMANDS!$G$2:$CW$25,MATCH($E27,DEMANDS!$E$2:$E$25,0),FALSE)/HLOOKUP(2018,DEMANDS!$G$2:$CW$25,MATCH($E27,DEMANDS!$E$2:$E$25,0),FALSE)</f>
        <v>0.30248113471924648</v>
      </c>
      <c r="P27" s="14">
        <f>HLOOKUP(REG_TRA_DEMANDS!P$3,'BY-Demands'!$J$5:$AK$14,MATCH($E27,'BY-Demands'!$I$5:$I$14,0),FALSE)*HLOOKUP(REG_TRA_DEMANDS!$F27,DEMANDS!$G$2:$CW$25,MATCH($E27,DEMANDS!$E$2:$E$25,0),FALSE)/HLOOKUP(2018,DEMANDS!$G$2:$CW$25,MATCH($E27,DEMANDS!$E$2:$E$25,0),FALSE)</f>
        <v>0.34441900859439423</v>
      </c>
      <c r="Q27" s="14">
        <f>HLOOKUP(REG_TRA_DEMANDS!Q$3,'BY-Demands'!$J$5:$AK$14,MATCH($E27,'BY-Demands'!$I$5:$I$14,0),FALSE)*HLOOKUP(REG_TRA_DEMANDS!$F27,DEMANDS!$G$2:$CW$25,MATCH($E27,DEMANDS!$E$2:$E$25,0),FALSE)/HLOOKUP(2018,DEMANDS!$G$2:$CW$25,MATCH($E27,DEMANDS!$E$2:$E$25,0),FALSE)</f>
        <v>0.69612815508656667</v>
      </c>
      <c r="R27" s="14">
        <f>HLOOKUP(REG_TRA_DEMANDS!R$3,'BY-Demands'!$J$5:$AK$14,MATCH($E27,'BY-Demands'!$I$5:$I$14,0),FALSE)*HLOOKUP(REG_TRA_DEMANDS!$F27,DEMANDS!$G$2:$CW$25,MATCH($E27,DEMANDS!$E$2:$E$25,0),FALSE)/HLOOKUP(2018,DEMANDS!$G$2:$CW$25,MATCH($E27,DEMANDS!$E$2:$E$25,0),FALSE)</f>
        <v>0.45923533914861325</v>
      </c>
      <c r="S27" s="14">
        <f>HLOOKUP(REG_TRA_DEMANDS!S$3,'BY-Demands'!$J$5:$AK$14,MATCH($E27,'BY-Demands'!$I$5:$I$14,0),FALSE)*HLOOKUP(REG_TRA_DEMANDS!$F27,DEMANDS!$G$2:$CW$25,MATCH($E27,DEMANDS!$E$2:$E$25,0),FALSE)/HLOOKUP(2018,DEMANDS!$G$2:$CW$25,MATCH($E27,DEMANDS!$E$2:$E$25,0),FALSE)</f>
        <v>0.45191168361299899</v>
      </c>
      <c r="T27" s="14">
        <f>HLOOKUP(REG_TRA_DEMANDS!T$3,'BY-Demands'!$J$5:$AK$14,MATCH($E27,'BY-Demands'!$I$5:$I$14,0),FALSE)*HLOOKUP(REG_TRA_DEMANDS!$F27,DEMANDS!$G$2:$CW$25,MATCH($E27,DEMANDS!$E$2:$E$25,0),FALSE)/HLOOKUP(2018,DEMANDS!$G$2:$CW$25,MATCH($E27,DEMANDS!$E$2:$E$25,0),FALSE)</f>
        <v>2.4179741911256665</v>
      </c>
      <c r="U27" s="14">
        <f>HLOOKUP(REG_TRA_DEMANDS!U$3,'BY-Demands'!$J$5:$AK$14,MATCH($E27,'BY-Demands'!$I$5:$I$14,0),FALSE)*HLOOKUP(REG_TRA_DEMANDS!$F27,DEMANDS!$G$2:$CW$25,MATCH($E27,DEMANDS!$E$2:$E$25,0),FALSE)/HLOOKUP(2018,DEMANDS!$G$2:$CW$25,MATCH($E27,DEMANDS!$E$2:$E$25,0),FALSE)</f>
        <v>0.65789789386848718</v>
      </c>
      <c r="V27" s="14">
        <f>HLOOKUP(REG_TRA_DEMANDS!V$3,'BY-Demands'!$J$5:$AK$14,MATCH($E27,'BY-Demands'!$I$5:$I$14,0),FALSE)*HLOOKUP(REG_TRA_DEMANDS!$F27,DEMANDS!$G$2:$CW$25,MATCH($E27,DEMANDS!$E$2:$E$25,0),FALSE)/HLOOKUP(2018,DEMANDS!$G$2:$CW$25,MATCH($E27,DEMANDS!$E$2:$E$25,0),FALSE)</f>
        <v>0.74128395115589563</v>
      </c>
      <c r="W27" s="14">
        <f>HLOOKUP(REG_TRA_DEMANDS!W$3,'BY-Demands'!$J$5:$AK$14,MATCH($E27,'BY-Demands'!$I$5:$I$14,0),FALSE)*HLOOKUP(REG_TRA_DEMANDS!$F27,DEMANDS!$G$2:$CW$25,MATCH($E27,DEMANDS!$E$2:$E$25,0),FALSE)/HLOOKUP(2018,DEMANDS!$G$2:$CW$25,MATCH($E27,DEMANDS!$E$2:$E$25,0),FALSE)</f>
        <v>0.60684805083030968</v>
      </c>
      <c r="X27" s="14">
        <f>HLOOKUP(REG_TRA_DEMANDS!X$3,'BY-Demands'!$J$5:$AK$14,MATCH($E27,'BY-Demands'!$I$5:$I$14,0),FALSE)*HLOOKUP(REG_TRA_DEMANDS!$F27,DEMANDS!$G$2:$CW$25,MATCH($E27,DEMANDS!$E$2:$E$25,0),FALSE)/HLOOKUP(2018,DEMANDS!$G$2:$CW$25,MATCH($E27,DEMANDS!$E$2:$E$25,0),FALSE)</f>
        <v>0.56367981120778743</v>
      </c>
      <c r="Y27" s="14">
        <f>HLOOKUP(REG_TRA_DEMANDS!Y$3,'BY-Demands'!$J$5:$AK$14,MATCH($E27,'BY-Demands'!$I$5:$I$14,0),FALSE)*HLOOKUP(REG_TRA_DEMANDS!$F27,DEMANDS!$G$2:$CW$25,MATCH($E27,DEMANDS!$E$2:$E$25,0),FALSE)/HLOOKUP(2018,DEMANDS!$G$2:$CW$25,MATCH($E27,DEMANDS!$E$2:$E$25,0),FALSE)</f>
        <v>0.90008420550019419</v>
      </c>
      <c r="Z27" s="14">
        <f>HLOOKUP(REG_TRA_DEMANDS!Z$3,'BY-Demands'!$J$5:$AK$14,MATCH($E27,'BY-Demands'!$I$5:$I$14,0),FALSE)*HLOOKUP(REG_TRA_DEMANDS!$F27,DEMANDS!$G$2:$CW$25,MATCH($E27,DEMANDS!$E$2:$E$25,0),FALSE)/HLOOKUP(2018,DEMANDS!$G$2:$CW$25,MATCH($E27,DEMANDS!$E$2:$E$25,0),FALSE)</f>
        <v>0.12003900738183884</v>
      </c>
      <c r="AA27" s="14">
        <f>HLOOKUP(REG_TRA_DEMANDS!AA$3,'BY-Demands'!$J$5:$AK$14,MATCH($E27,'BY-Demands'!$I$5:$I$14,0),FALSE)*HLOOKUP(REG_TRA_DEMANDS!$F27,DEMANDS!$G$2:$CW$25,MATCH($E27,DEMANDS!$E$2:$E$25,0),FALSE)/HLOOKUP(2018,DEMANDS!$G$2:$CW$25,MATCH($E27,DEMANDS!$E$2:$E$25,0),FALSE)</f>
        <v>0.50694745141671516</v>
      </c>
      <c r="AB27" s="14">
        <f>HLOOKUP(REG_TRA_DEMANDS!AB$3,'BY-Demands'!$J$5:$AK$14,MATCH($E27,'BY-Demands'!$I$5:$I$14,0),FALSE)*HLOOKUP(REG_TRA_DEMANDS!$F27,DEMANDS!$G$2:$CW$25,MATCH($E27,DEMANDS!$E$2:$E$25,0),FALSE)/HLOOKUP(2018,DEMANDS!$G$2:$CW$25,MATCH($E27,DEMANDS!$E$2:$E$25,0),FALSE)</f>
        <v>0.22512394484884937</v>
      </c>
      <c r="AC27" s="14">
        <f>HLOOKUP(REG_TRA_DEMANDS!AC$3,'BY-Demands'!$J$5:$AK$14,MATCH($E27,'BY-Demands'!$I$5:$I$14,0),FALSE)*HLOOKUP(REG_TRA_DEMANDS!$F27,DEMANDS!$G$2:$CW$25,MATCH($E27,DEMANDS!$E$2:$E$25,0),FALSE)/HLOOKUP(2018,DEMANDS!$G$2:$CW$25,MATCH($E27,DEMANDS!$E$2:$E$25,0),FALSE)</f>
        <v>0.24549857535790856</v>
      </c>
      <c r="AD27" s="14">
        <f>HLOOKUP(REG_TRA_DEMANDS!AD$3,'BY-Demands'!$J$5:$AK$14,MATCH($E27,'BY-Demands'!$I$5:$I$14,0),FALSE)*HLOOKUP(REG_TRA_DEMANDS!$F27,DEMANDS!$G$2:$CW$25,MATCH($E27,DEMANDS!$E$2:$E$25,0),FALSE)/HLOOKUP(2018,DEMANDS!$G$2:$CW$25,MATCH($E27,DEMANDS!$E$2:$E$25,0),FALSE)</f>
        <v>0.28536048640366246</v>
      </c>
      <c r="AE27" s="14">
        <f>HLOOKUP(REG_TRA_DEMANDS!AE$3,'BY-Demands'!$J$5:$AK$14,MATCH($E27,'BY-Demands'!$I$5:$I$14,0),FALSE)*HLOOKUP(REG_TRA_DEMANDS!$F27,DEMANDS!$G$2:$CW$25,MATCH($E27,DEMANDS!$E$2:$E$25,0),FALSE)/HLOOKUP(2018,DEMANDS!$G$2:$CW$25,MATCH($E27,DEMANDS!$E$2:$E$25,0),FALSE)</f>
        <v>0.59634407886436391</v>
      </c>
      <c r="AF27" s="14">
        <f>HLOOKUP(REG_TRA_DEMANDS!AF$3,'BY-Demands'!$J$5:$AK$14,MATCH($E27,'BY-Demands'!$I$5:$I$14,0),FALSE)*HLOOKUP(REG_TRA_DEMANDS!$F27,DEMANDS!$G$2:$CW$25,MATCH($E27,DEMANDS!$E$2:$E$25,0),FALSE)/HLOOKUP(2018,DEMANDS!$G$2:$CW$25,MATCH($E27,DEMANDS!$E$2:$E$25,0),FALSE)</f>
        <v>0.22995613865752026</v>
      </c>
    </row>
    <row r="28" spans="4:32" x14ac:dyDescent="0.2">
      <c r="D28" s="3" t="s">
        <v>59</v>
      </c>
      <c r="E28" s="3" t="str">
        <f>DEMANDS!$E$21</f>
        <v>TTURS</v>
      </c>
      <c r="F28" s="3">
        <v>2019</v>
      </c>
      <c r="G28" s="14">
        <f>HLOOKUP(REG_TRA_DEMANDS!G$3,'BY-Demands'!$J$5:$AK$14,MATCH($E28,'BY-Demands'!$I$5:$I$14,0),FALSE)*HLOOKUP(REG_TRA_DEMANDS!$F28,DEMANDS!$G$2:$CW$25,MATCH($E28,DEMANDS!$E$2:$E$25,0),FALSE)/HLOOKUP(2018,DEMANDS!$G$2:$CW$25,MATCH($E28,DEMANDS!$E$2:$E$25,0),FALSE)</f>
        <v>0.12287179850237255</v>
      </c>
      <c r="H28" s="14">
        <f>HLOOKUP(REG_TRA_DEMANDS!H$3,'BY-Demands'!$J$5:$AK$14,MATCH($E28,'BY-Demands'!$I$5:$I$14,0),FALSE)*HLOOKUP(REG_TRA_DEMANDS!$F28,DEMANDS!$G$2:$CW$25,MATCH($E28,DEMANDS!$E$2:$E$25,0),FALSE)/HLOOKUP(2018,DEMANDS!$G$2:$CW$25,MATCH($E28,DEMANDS!$E$2:$E$25,0),FALSE)</f>
        <v>2.9078975542464454</v>
      </c>
      <c r="I28" s="14">
        <f>HLOOKUP(REG_TRA_DEMANDS!I$3,'BY-Demands'!$J$5:$AK$14,MATCH($E28,'BY-Demands'!$I$5:$I$14,0),FALSE)*HLOOKUP(REG_TRA_DEMANDS!$F28,DEMANDS!$G$2:$CW$25,MATCH($E28,DEMANDS!$E$2:$E$25,0),FALSE)/HLOOKUP(2018,DEMANDS!$G$2:$CW$25,MATCH($E28,DEMANDS!$E$2:$E$25,0),FALSE)</f>
        <v>0.48021265112716749</v>
      </c>
      <c r="J28" s="14">
        <f>HLOOKUP(REG_TRA_DEMANDS!J$3,'BY-Demands'!$J$5:$AK$14,MATCH($E28,'BY-Demands'!$I$5:$I$14,0),FALSE)*HLOOKUP(REG_TRA_DEMANDS!$F28,DEMANDS!$G$2:$CW$25,MATCH($E28,DEMANDS!$E$2:$E$25,0),FALSE)/HLOOKUP(2018,DEMANDS!$G$2:$CW$25,MATCH($E28,DEMANDS!$E$2:$E$25,0),FALSE)</f>
        <v>0.21416451747676932</v>
      </c>
      <c r="K28" s="14">
        <f>HLOOKUP(REG_TRA_DEMANDS!K$3,'BY-Demands'!$J$5:$AK$14,MATCH($E28,'BY-Demands'!$I$5:$I$14,0),FALSE)*HLOOKUP(REG_TRA_DEMANDS!$F28,DEMANDS!$G$2:$CW$25,MATCH($E28,DEMANDS!$E$2:$E$25,0),FALSE)/HLOOKUP(2018,DEMANDS!$G$2:$CW$25,MATCH($E28,DEMANDS!$E$2:$E$25,0),FALSE)</f>
        <v>0.18279478531854559</v>
      </c>
      <c r="L28" s="14">
        <f>HLOOKUP(REG_TRA_DEMANDS!L$3,'BY-Demands'!$J$5:$AK$14,MATCH($E28,'BY-Demands'!$I$5:$I$14,0),FALSE)*HLOOKUP(REG_TRA_DEMANDS!$F28,DEMANDS!$G$2:$CW$25,MATCH($E28,DEMANDS!$E$2:$E$25,0),FALSE)/HLOOKUP(2018,DEMANDS!$G$2:$CW$25,MATCH($E28,DEMANDS!$E$2:$E$25,0),FALSE)</f>
        <v>8.8212938596702567E-2</v>
      </c>
      <c r="M28" s="14">
        <f>HLOOKUP(REG_TRA_DEMANDS!M$3,'BY-Demands'!$J$5:$AK$14,MATCH($E28,'BY-Demands'!$I$5:$I$14,0),FALSE)*HLOOKUP(REG_TRA_DEMANDS!$F28,DEMANDS!$G$2:$CW$25,MATCH($E28,DEMANDS!$E$2:$E$25,0),FALSE)/HLOOKUP(2018,DEMANDS!$G$2:$CW$25,MATCH($E28,DEMANDS!$E$2:$E$25,0),FALSE)</f>
        <v>0.27816006601172932</v>
      </c>
      <c r="N28" s="14">
        <f>HLOOKUP(REG_TRA_DEMANDS!N$3,'BY-Demands'!$J$5:$AK$14,MATCH($E28,'BY-Demands'!$I$5:$I$14,0),FALSE)*HLOOKUP(REG_TRA_DEMANDS!$F28,DEMANDS!$G$2:$CW$25,MATCH($E28,DEMANDS!$E$2:$E$25,0),FALSE)/HLOOKUP(2018,DEMANDS!$G$2:$CW$25,MATCH($E28,DEMANDS!$E$2:$E$25,0),FALSE)</f>
        <v>0.42094792150454519</v>
      </c>
      <c r="O28" s="14">
        <f>HLOOKUP(REG_TRA_DEMANDS!O$3,'BY-Demands'!$J$5:$AK$14,MATCH($E28,'BY-Demands'!$I$5:$I$14,0),FALSE)*HLOOKUP(REG_TRA_DEMANDS!$F28,DEMANDS!$G$2:$CW$25,MATCH($E28,DEMANDS!$E$2:$E$25,0),FALSE)/HLOOKUP(2018,DEMANDS!$G$2:$CW$25,MATCH($E28,DEMANDS!$E$2:$E$25,0),FALSE)</f>
        <v>0.16825701333245757</v>
      </c>
      <c r="P28" s="14">
        <f>HLOOKUP(REG_TRA_DEMANDS!P$3,'BY-Demands'!$J$5:$AK$14,MATCH($E28,'BY-Demands'!$I$5:$I$14,0),FALSE)*HLOOKUP(REG_TRA_DEMANDS!$F28,DEMANDS!$G$2:$CW$25,MATCH($E28,DEMANDS!$E$2:$E$25,0),FALSE)/HLOOKUP(2018,DEMANDS!$G$2:$CW$25,MATCH($E28,DEMANDS!$E$2:$E$25,0),FALSE)</f>
        <v>0.19158521662782996</v>
      </c>
      <c r="Q28" s="14">
        <f>HLOOKUP(REG_TRA_DEMANDS!Q$3,'BY-Demands'!$J$5:$AK$14,MATCH($E28,'BY-Demands'!$I$5:$I$14,0),FALSE)*HLOOKUP(REG_TRA_DEMANDS!$F28,DEMANDS!$G$2:$CW$25,MATCH($E28,DEMANDS!$E$2:$E$25,0),FALSE)/HLOOKUP(2018,DEMANDS!$G$2:$CW$25,MATCH($E28,DEMANDS!$E$2:$E$25,0),FALSE)</f>
        <v>0.32313306076323023</v>
      </c>
      <c r="R28" s="14">
        <f>HLOOKUP(REG_TRA_DEMANDS!R$3,'BY-Demands'!$J$5:$AK$14,MATCH($E28,'BY-Demands'!$I$5:$I$14,0),FALSE)*HLOOKUP(REG_TRA_DEMANDS!$F28,DEMANDS!$G$2:$CW$25,MATCH($E28,DEMANDS!$E$2:$E$25,0),FALSE)/HLOOKUP(2018,DEMANDS!$G$2:$CW$25,MATCH($E28,DEMANDS!$E$2:$E$25,0),FALSE)</f>
        <v>0.30738452718507042</v>
      </c>
      <c r="S28" s="14">
        <f>HLOOKUP(REG_TRA_DEMANDS!S$3,'BY-Demands'!$J$5:$AK$14,MATCH($E28,'BY-Demands'!$I$5:$I$14,0),FALSE)*HLOOKUP(REG_TRA_DEMANDS!$F28,DEMANDS!$G$2:$CW$25,MATCH($E28,DEMANDS!$E$2:$E$25,0),FALSE)/HLOOKUP(2018,DEMANDS!$G$2:$CW$25,MATCH($E28,DEMANDS!$E$2:$E$25,0),FALSE)</f>
        <v>0.25643326218394574</v>
      </c>
      <c r="T28" s="14">
        <f>HLOOKUP(REG_TRA_DEMANDS!T$3,'BY-Demands'!$J$5:$AK$14,MATCH($E28,'BY-Demands'!$I$5:$I$14,0),FALSE)*HLOOKUP(REG_TRA_DEMANDS!$F28,DEMANDS!$G$2:$CW$25,MATCH($E28,DEMANDS!$E$2:$E$25,0),FALSE)/HLOOKUP(2018,DEMANDS!$G$2:$CW$25,MATCH($E28,DEMANDS!$E$2:$E$25,0),FALSE)</f>
        <v>1.17162874147028</v>
      </c>
      <c r="U28" s="14">
        <f>HLOOKUP(REG_TRA_DEMANDS!U$3,'BY-Demands'!$J$5:$AK$14,MATCH($E28,'BY-Demands'!$I$5:$I$14,0),FALSE)*HLOOKUP(REG_TRA_DEMANDS!$F28,DEMANDS!$G$2:$CW$25,MATCH($E28,DEMANDS!$E$2:$E$25,0),FALSE)/HLOOKUP(2018,DEMANDS!$G$2:$CW$25,MATCH($E28,DEMANDS!$E$2:$E$25,0),FALSE)</f>
        <v>0.31878424684518286</v>
      </c>
      <c r="V28" s="14">
        <f>HLOOKUP(REG_TRA_DEMANDS!V$3,'BY-Demands'!$J$5:$AK$14,MATCH($E28,'BY-Demands'!$I$5:$I$14,0),FALSE)*HLOOKUP(REG_TRA_DEMANDS!$F28,DEMANDS!$G$2:$CW$25,MATCH($E28,DEMANDS!$E$2:$E$25,0),FALSE)/HLOOKUP(2018,DEMANDS!$G$2:$CW$25,MATCH($E28,DEMANDS!$E$2:$E$25,0),FALSE)</f>
        <v>0.42063497956007007</v>
      </c>
      <c r="W28" s="14">
        <f>HLOOKUP(REG_TRA_DEMANDS!W$3,'BY-Demands'!$J$5:$AK$14,MATCH($E28,'BY-Demands'!$I$5:$I$14,0),FALSE)*HLOOKUP(REG_TRA_DEMANDS!$F28,DEMANDS!$G$2:$CW$25,MATCH($E28,DEMANDS!$E$2:$E$25,0),FALSE)/HLOOKUP(2018,DEMANDS!$G$2:$CW$25,MATCH($E28,DEMANDS!$E$2:$E$25,0),FALSE)</f>
        <v>0.34435052459862753</v>
      </c>
      <c r="X28" s="14">
        <f>HLOOKUP(REG_TRA_DEMANDS!X$3,'BY-Demands'!$J$5:$AK$14,MATCH($E28,'BY-Demands'!$I$5:$I$14,0),FALSE)*HLOOKUP(REG_TRA_DEMANDS!$F28,DEMANDS!$G$2:$CW$25,MATCH($E28,DEMANDS!$E$2:$E$25,0),FALSE)/HLOOKUP(2018,DEMANDS!$G$2:$CW$25,MATCH($E28,DEMANDS!$E$2:$E$25,0),FALSE)</f>
        <v>0.25073340235388952</v>
      </c>
      <c r="Y28" s="14">
        <f>HLOOKUP(REG_TRA_DEMANDS!Y$3,'BY-Demands'!$J$5:$AK$14,MATCH($E28,'BY-Demands'!$I$5:$I$14,0),FALSE)*HLOOKUP(REG_TRA_DEMANDS!$F28,DEMANDS!$G$2:$CW$25,MATCH($E28,DEMANDS!$E$2:$E$25,0),FALSE)/HLOOKUP(2018,DEMANDS!$G$2:$CW$25,MATCH($E28,DEMANDS!$E$2:$E$25,0),FALSE)</f>
        <v>0.55694601591240911</v>
      </c>
      <c r="Z28" s="14">
        <f>HLOOKUP(REG_TRA_DEMANDS!Z$3,'BY-Demands'!$J$5:$AK$14,MATCH($E28,'BY-Demands'!$I$5:$I$14,0),FALSE)*HLOOKUP(REG_TRA_DEMANDS!$F28,DEMANDS!$G$2:$CW$25,MATCH($E28,DEMANDS!$E$2:$E$25,0),FALSE)/HLOOKUP(2018,DEMANDS!$G$2:$CW$25,MATCH($E28,DEMANDS!$E$2:$E$25,0),FALSE)</f>
        <v>6.9158011508642273E-2</v>
      </c>
      <c r="AA28" s="14">
        <f>HLOOKUP(REG_TRA_DEMANDS!AA$3,'BY-Demands'!$J$5:$AK$14,MATCH($E28,'BY-Demands'!$I$5:$I$14,0),FALSE)*HLOOKUP(REG_TRA_DEMANDS!$F28,DEMANDS!$G$2:$CW$25,MATCH($E28,DEMANDS!$E$2:$E$25,0),FALSE)/HLOOKUP(2018,DEMANDS!$G$2:$CW$25,MATCH($E28,DEMANDS!$E$2:$E$25,0),FALSE)</f>
        <v>0.28166285756954085</v>
      </c>
      <c r="AB28" s="14">
        <f>HLOOKUP(REG_TRA_DEMANDS!AB$3,'BY-Demands'!$J$5:$AK$14,MATCH($E28,'BY-Demands'!$I$5:$I$14,0),FALSE)*HLOOKUP(REG_TRA_DEMANDS!$F28,DEMANDS!$G$2:$CW$25,MATCH($E28,DEMANDS!$E$2:$E$25,0),FALSE)/HLOOKUP(2018,DEMANDS!$G$2:$CW$25,MATCH($E28,DEMANDS!$E$2:$E$25,0),FALSE)</f>
        <v>0.13930017147715087</v>
      </c>
      <c r="AC28" s="14">
        <f>HLOOKUP(REG_TRA_DEMANDS!AC$3,'BY-Demands'!$J$5:$AK$14,MATCH($E28,'BY-Demands'!$I$5:$I$14,0),FALSE)*HLOOKUP(REG_TRA_DEMANDS!$F28,DEMANDS!$G$2:$CW$25,MATCH($E28,DEMANDS!$E$2:$E$25,0),FALSE)/HLOOKUP(2018,DEMANDS!$G$2:$CW$25,MATCH($E28,DEMANDS!$E$2:$E$25,0),FALSE)</f>
        <v>0.14143896780111362</v>
      </c>
      <c r="AD28" s="14">
        <f>HLOOKUP(REG_TRA_DEMANDS!AD$3,'BY-Demands'!$J$5:$AK$14,MATCH($E28,'BY-Demands'!$I$5:$I$14,0),FALSE)*HLOOKUP(REG_TRA_DEMANDS!$F28,DEMANDS!$G$2:$CW$25,MATCH($E28,DEMANDS!$E$2:$E$25,0),FALSE)/HLOOKUP(2018,DEMANDS!$G$2:$CW$25,MATCH($E28,DEMANDS!$E$2:$E$25,0),FALSE)</f>
        <v>0.1644045900849567</v>
      </c>
      <c r="AE28" s="14">
        <f>HLOOKUP(REG_TRA_DEMANDS!AE$3,'BY-Demands'!$J$5:$AK$14,MATCH($E28,'BY-Demands'!$I$5:$I$14,0),FALSE)*HLOOKUP(REG_TRA_DEMANDS!$F28,DEMANDS!$G$2:$CW$25,MATCH($E28,DEMANDS!$E$2:$E$25,0),FALSE)/HLOOKUP(2018,DEMANDS!$G$2:$CW$25,MATCH($E28,DEMANDS!$E$2:$E$25,0),FALSE)</f>
        <v>0.34357140706790018</v>
      </c>
      <c r="AF28" s="14">
        <f>HLOOKUP(REG_TRA_DEMANDS!AF$3,'BY-Demands'!$J$5:$AK$14,MATCH($E28,'BY-Demands'!$I$5:$I$14,0),FALSE)*HLOOKUP(REG_TRA_DEMANDS!$F28,DEMANDS!$G$2:$CW$25,MATCH($E28,DEMANDS!$E$2:$E$25,0),FALSE)/HLOOKUP(2018,DEMANDS!$G$2:$CW$25,MATCH($E28,DEMANDS!$E$2:$E$25,0),FALSE)</f>
        <v>0.13248451174851819</v>
      </c>
    </row>
    <row r="29" spans="4:32" x14ac:dyDescent="0.2">
      <c r="D29" s="3" t="s">
        <v>59</v>
      </c>
      <c r="E29" s="3" t="str">
        <f>DEMANDS!$E$21</f>
        <v>TTURS</v>
      </c>
      <c r="F29" s="3">
        <v>2020</v>
      </c>
      <c r="G29" s="14">
        <f>HLOOKUP(REG_TRA_DEMANDS!G$3,'BY-Demands'!$J$5:$AK$14,MATCH($E29,'BY-Demands'!$I$5:$I$14,0),FALSE)*HLOOKUP(REG_TRA_DEMANDS!$F29,DEMANDS!$G$2:$CW$25,MATCH($E29,DEMANDS!$E$2:$E$25,0),FALSE)/HLOOKUP(2018,DEMANDS!$G$2:$CW$25,MATCH($E29,DEMANDS!$E$2:$E$25,0),FALSE)</f>
        <v>4.0298189842888223E-2</v>
      </c>
      <c r="H29" s="14">
        <f>HLOOKUP(REG_TRA_DEMANDS!H$3,'BY-Demands'!$J$5:$AK$14,MATCH($E29,'BY-Demands'!$I$5:$I$14,0),FALSE)*HLOOKUP(REG_TRA_DEMANDS!$F29,DEMANDS!$G$2:$CW$25,MATCH($E29,DEMANDS!$E$2:$E$25,0),FALSE)/HLOOKUP(2018,DEMANDS!$G$2:$CW$25,MATCH($E29,DEMANDS!$E$2:$E$25,0),FALSE)</f>
        <v>0.953701411658192</v>
      </c>
      <c r="I29" s="14">
        <f>HLOOKUP(REG_TRA_DEMANDS!I$3,'BY-Demands'!$J$5:$AK$14,MATCH($E29,'BY-Demands'!$I$5:$I$14,0),FALSE)*HLOOKUP(REG_TRA_DEMANDS!$F29,DEMANDS!$G$2:$CW$25,MATCH($E29,DEMANDS!$E$2:$E$25,0),FALSE)/HLOOKUP(2018,DEMANDS!$G$2:$CW$25,MATCH($E29,DEMANDS!$E$2:$E$25,0),FALSE)</f>
        <v>0.1574950543244924</v>
      </c>
      <c r="J29" s="14">
        <f>HLOOKUP(REG_TRA_DEMANDS!J$3,'BY-Demands'!$J$5:$AK$14,MATCH($E29,'BY-Demands'!$I$5:$I$14,0),FALSE)*HLOOKUP(REG_TRA_DEMANDS!$F29,DEMANDS!$G$2:$CW$25,MATCH($E29,DEMANDS!$E$2:$E$25,0),FALSE)/HLOOKUP(2018,DEMANDS!$G$2:$CW$25,MATCH($E29,DEMANDS!$E$2:$E$25,0),FALSE)</f>
        <v>7.0239407968971462E-2</v>
      </c>
      <c r="K29" s="14">
        <f>HLOOKUP(REG_TRA_DEMANDS!K$3,'BY-Demands'!$J$5:$AK$14,MATCH($E29,'BY-Demands'!$I$5:$I$14,0),FALSE)*HLOOKUP(REG_TRA_DEMANDS!$F29,DEMANDS!$G$2:$CW$25,MATCH($E29,DEMANDS!$E$2:$E$25,0),FALSE)/HLOOKUP(2018,DEMANDS!$G$2:$CW$25,MATCH($E29,DEMANDS!$E$2:$E$25,0),FALSE)</f>
        <v>5.9951095783093877E-2</v>
      </c>
      <c r="L29" s="14">
        <f>HLOOKUP(REG_TRA_DEMANDS!L$3,'BY-Demands'!$J$5:$AK$14,MATCH($E29,'BY-Demands'!$I$5:$I$14,0),FALSE)*HLOOKUP(REG_TRA_DEMANDS!$F29,DEMANDS!$G$2:$CW$25,MATCH($E29,DEMANDS!$E$2:$E$25,0),FALSE)/HLOOKUP(2018,DEMANDS!$G$2:$CW$25,MATCH($E29,DEMANDS!$E$2:$E$25,0),FALSE)</f>
        <v>2.8931144408212772E-2</v>
      </c>
      <c r="M29" s="14">
        <f>HLOOKUP(REG_TRA_DEMANDS!M$3,'BY-Demands'!$J$5:$AK$14,MATCH($E29,'BY-Demands'!$I$5:$I$14,0),FALSE)*HLOOKUP(REG_TRA_DEMANDS!$F29,DEMANDS!$G$2:$CW$25,MATCH($E29,DEMANDS!$E$2:$E$25,0),FALSE)/HLOOKUP(2018,DEMANDS!$G$2:$CW$25,MATCH($E29,DEMANDS!$E$2:$E$25,0),FALSE)</f>
        <v>9.1227989526291062E-2</v>
      </c>
      <c r="N29" s="14">
        <f>HLOOKUP(REG_TRA_DEMANDS!N$3,'BY-Demands'!$J$5:$AK$14,MATCH($E29,'BY-Demands'!$I$5:$I$14,0),FALSE)*HLOOKUP(REG_TRA_DEMANDS!$F29,DEMANDS!$G$2:$CW$25,MATCH($E29,DEMANDS!$E$2:$E$25,0),FALSE)/HLOOKUP(2018,DEMANDS!$G$2:$CW$25,MATCH($E29,DEMANDS!$E$2:$E$25,0),FALSE)</f>
        <v>0.1380580366000895</v>
      </c>
      <c r="O29" s="14">
        <f>HLOOKUP(REG_TRA_DEMANDS!O$3,'BY-Demands'!$J$5:$AK$14,MATCH($E29,'BY-Demands'!$I$5:$I$14,0),FALSE)*HLOOKUP(REG_TRA_DEMANDS!$F29,DEMANDS!$G$2:$CW$25,MATCH($E29,DEMANDS!$E$2:$E$25,0),FALSE)/HLOOKUP(2018,DEMANDS!$G$2:$CW$25,MATCH($E29,DEMANDS!$E$2:$E$25,0),FALSE)</f>
        <v>5.5183151449824552E-2</v>
      </c>
      <c r="P29" s="14">
        <f>HLOOKUP(REG_TRA_DEMANDS!P$3,'BY-Demands'!$J$5:$AK$14,MATCH($E29,'BY-Demands'!$I$5:$I$14,0),FALSE)*HLOOKUP(REG_TRA_DEMANDS!$F29,DEMANDS!$G$2:$CW$25,MATCH($E29,DEMANDS!$E$2:$E$25,0),FALSE)/HLOOKUP(2018,DEMANDS!$G$2:$CW$25,MATCH($E29,DEMANDS!$E$2:$E$25,0),FALSE)</f>
        <v>6.2834088251830053E-2</v>
      </c>
      <c r="Q29" s="14">
        <f>HLOOKUP(REG_TRA_DEMANDS!Q$3,'BY-Demands'!$J$5:$AK$14,MATCH($E29,'BY-Demands'!$I$5:$I$14,0),FALSE)*HLOOKUP(REG_TRA_DEMANDS!$F29,DEMANDS!$G$2:$CW$25,MATCH($E29,DEMANDS!$E$2:$E$25,0),FALSE)/HLOOKUP(2018,DEMANDS!$G$2:$CW$25,MATCH($E29,DEMANDS!$E$2:$E$25,0),FALSE)</f>
        <v>0.10597775556201978</v>
      </c>
      <c r="R29" s="14">
        <f>HLOOKUP(REG_TRA_DEMANDS!R$3,'BY-Demands'!$J$5:$AK$14,MATCH($E29,'BY-Demands'!$I$5:$I$14,0),FALSE)*HLOOKUP(REG_TRA_DEMANDS!$F29,DEMANDS!$G$2:$CW$25,MATCH($E29,DEMANDS!$E$2:$E$25,0),FALSE)/HLOOKUP(2018,DEMANDS!$G$2:$CW$25,MATCH($E29,DEMANDS!$E$2:$E$25,0),FALSE)</f>
        <v>0.10081271847771658</v>
      </c>
      <c r="S29" s="14">
        <f>HLOOKUP(REG_TRA_DEMANDS!S$3,'BY-Demands'!$J$5:$AK$14,MATCH($E29,'BY-Demands'!$I$5:$I$14,0),FALSE)*HLOOKUP(REG_TRA_DEMANDS!$F29,DEMANDS!$G$2:$CW$25,MATCH($E29,DEMANDS!$E$2:$E$25,0),FALSE)/HLOOKUP(2018,DEMANDS!$G$2:$CW$25,MATCH($E29,DEMANDS!$E$2:$E$25,0),FALSE)</f>
        <v>8.4102262744369605E-2</v>
      </c>
      <c r="T29" s="14">
        <f>HLOOKUP(REG_TRA_DEMANDS!T$3,'BY-Demands'!$J$5:$AK$14,MATCH($E29,'BY-Demands'!$I$5:$I$14,0),FALSE)*HLOOKUP(REG_TRA_DEMANDS!$F29,DEMANDS!$G$2:$CW$25,MATCH($E29,DEMANDS!$E$2:$E$25,0),FALSE)/HLOOKUP(2018,DEMANDS!$G$2:$CW$25,MATCH($E29,DEMANDS!$E$2:$E$25,0),FALSE)</f>
        <v>0.38425837356195192</v>
      </c>
      <c r="U29" s="14">
        <f>HLOOKUP(REG_TRA_DEMANDS!U$3,'BY-Demands'!$J$5:$AK$14,MATCH($E29,'BY-Demands'!$I$5:$I$14,0),FALSE)*HLOOKUP(REG_TRA_DEMANDS!$F29,DEMANDS!$G$2:$CW$25,MATCH($E29,DEMANDS!$E$2:$E$25,0),FALSE)/HLOOKUP(2018,DEMANDS!$G$2:$CW$25,MATCH($E29,DEMANDS!$E$2:$E$25,0),FALSE)</f>
        <v>0.10455147767729034</v>
      </c>
      <c r="V29" s="14">
        <f>HLOOKUP(REG_TRA_DEMANDS!V$3,'BY-Demands'!$J$5:$AK$14,MATCH($E29,'BY-Demands'!$I$5:$I$14,0),FALSE)*HLOOKUP(REG_TRA_DEMANDS!$F29,DEMANDS!$G$2:$CW$25,MATCH($E29,DEMANDS!$E$2:$E$25,0),FALSE)/HLOOKUP(2018,DEMANDS!$G$2:$CW$25,MATCH($E29,DEMANDS!$E$2:$E$25,0),FALSE)</f>
        <v>0.13795540121880615</v>
      </c>
      <c r="W29" s="14">
        <f>HLOOKUP(REG_TRA_DEMANDS!W$3,'BY-Demands'!$J$5:$AK$14,MATCH($E29,'BY-Demands'!$I$5:$I$14,0),FALSE)*HLOOKUP(REG_TRA_DEMANDS!$F29,DEMANDS!$G$2:$CW$25,MATCH($E29,DEMANDS!$E$2:$E$25,0),FALSE)/HLOOKUP(2018,DEMANDS!$G$2:$CW$25,MATCH($E29,DEMANDS!$E$2:$E$25,0),FALSE)</f>
        <v>0.11293643441302517</v>
      </c>
      <c r="X29" s="14">
        <f>HLOOKUP(REG_TRA_DEMANDS!X$3,'BY-Demands'!$J$5:$AK$14,MATCH($E29,'BY-Demands'!$I$5:$I$14,0),FALSE)*HLOOKUP(REG_TRA_DEMANDS!$F29,DEMANDS!$G$2:$CW$25,MATCH($E29,DEMANDS!$E$2:$E$25,0),FALSE)/HLOOKUP(2018,DEMANDS!$G$2:$CW$25,MATCH($E29,DEMANDS!$E$2:$E$25,0),FALSE)</f>
        <v>8.2232883144582727E-2</v>
      </c>
      <c r="Y29" s="14">
        <f>HLOOKUP(REG_TRA_DEMANDS!Y$3,'BY-Demands'!$J$5:$AK$14,MATCH($E29,'BY-Demands'!$I$5:$I$14,0),FALSE)*HLOOKUP(REG_TRA_DEMANDS!$F29,DEMANDS!$G$2:$CW$25,MATCH($E29,DEMANDS!$E$2:$E$25,0),FALSE)/HLOOKUP(2018,DEMANDS!$G$2:$CW$25,MATCH($E29,DEMANDS!$E$2:$E$25,0),FALSE)</f>
        <v>0.18266124981514886</v>
      </c>
      <c r="Z29" s="14">
        <f>HLOOKUP(REG_TRA_DEMANDS!Z$3,'BY-Demands'!$J$5:$AK$14,MATCH($E29,'BY-Demands'!$I$5:$I$14,0),FALSE)*HLOOKUP(REG_TRA_DEMANDS!$F29,DEMANDS!$G$2:$CW$25,MATCH($E29,DEMANDS!$E$2:$E$25,0),FALSE)/HLOOKUP(2018,DEMANDS!$G$2:$CW$25,MATCH($E29,DEMANDS!$E$2:$E$25,0),FALSE)</f>
        <v>2.2681711433385598E-2</v>
      </c>
      <c r="AA29" s="14">
        <f>HLOOKUP(REG_TRA_DEMANDS!AA$3,'BY-Demands'!$J$5:$AK$14,MATCH($E29,'BY-Demands'!$I$5:$I$14,0),FALSE)*HLOOKUP(REG_TRA_DEMANDS!$F29,DEMANDS!$G$2:$CW$25,MATCH($E29,DEMANDS!$E$2:$E$25,0),FALSE)/HLOOKUP(2018,DEMANDS!$G$2:$CW$25,MATCH($E29,DEMANDS!$E$2:$E$25,0),FALSE)</f>
        <v>9.237679796644771E-2</v>
      </c>
      <c r="AB29" s="14">
        <f>HLOOKUP(REG_TRA_DEMANDS!AB$3,'BY-Demands'!$J$5:$AK$14,MATCH($E29,'BY-Demands'!$I$5:$I$14,0),FALSE)*HLOOKUP(REG_TRA_DEMANDS!$F29,DEMANDS!$G$2:$CW$25,MATCH($E29,DEMANDS!$E$2:$E$25,0),FALSE)/HLOOKUP(2018,DEMANDS!$G$2:$CW$25,MATCH($E29,DEMANDS!$E$2:$E$25,0),FALSE)</f>
        <v>4.5686193445151825E-2</v>
      </c>
      <c r="AC29" s="14">
        <f>HLOOKUP(REG_TRA_DEMANDS!AC$3,'BY-Demands'!$J$5:$AK$14,MATCH($E29,'BY-Demands'!$I$5:$I$14,0),FALSE)*HLOOKUP(REG_TRA_DEMANDS!$F29,DEMANDS!$G$2:$CW$25,MATCH($E29,DEMANDS!$E$2:$E$25,0),FALSE)/HLOOKUP(2018,DEMANDS!$G$2:$CW$25,MATCH($E29,DEMANDS!$E$2:$E$25,0),FALSE)</f>
        <v>4.6387653188956733E-2</v>
      </c>
      <c r="AD29" s="14">
        <f>HLOOKUP(REG_TRA_DEMANDS!AD$3,'BY-Demands'!$J$5:$AK$14,MATCH($E29,'BY-Demands'!$I$5:$I$14,0),FALSE)*HLOOKUP(REG_TRA_DEMANDS!$F29,DEMANDS!$G$2:$CW$25,MATCH($E29,DEMANDS!$E$2:$E$25,0),FALSE)/HLOOKUP(2018,DEMANDS!$G$2:$CW$25,MATCH($E29,DEMANDS!$E$2:$E$25,0),FALSE)</f>
        <v>5.3919674514716867E-2</v>
      </c>
      <c r="AE29" s="14">
        <f>HLOOKUP(REG_TRA_DEMANDS!AE$3,'BY-Demands'!$J$5:$AK$14,MATCH($E29,'BY-Demands'!$I$5:$I$14,0),FALSE)*HLOOKUP(REG_TRA_DEMANDS!$F29,DEMANDS!$G$2:$CW$25,MATCH($E29,DEMANDS!$E$2:$E$25,0),FALSE)/HLOOKUP(2018,DEMANDS!$G$2:$CW$25,MATCH($E29,DEMANDS!$E$2:$E$25,0),FALSE)</f>
        <v>0.11268090770514057</v>
      </c>
      <c r="AF29" s="14">
        <f>HLOOKUP(REG_TRA_DEMANDS!AF$3,'BY-Demands'!$J$5:$AK$14,MATCH($E29,'BY-Demands'!$I$5:$I$14,0),FALSE)*HLOOKUP(REG_TRA_DEMANDS!$F29,DEMANDS!$G$2:$CW$25,MATCH($E29,DEMANDS!$E$2:$E$25,0),FALSE)/HLOOKUP(2018,DEMANDS!$G$2:$CW$25,MATCH($E29,DEMANDS!$E$2:$E$25,0),FALSE)</f>
        <v>4.3450865623823776E-2</v>
      </c>
    </row>
    <row r="30" spans="4:32" x14ac:dyDescent="0.2">
      <c r="D30" s="3" t="s">
        <v>59</v>
      </c>
      <c r="E30" s="3" t="str">
        <f>DEMANDS!$E$21</f>
        <v>TTURS</v>
      </c>
      <c r="F30" s="3">
        <v>2021</v>
      </c>
      <c r="G30" s="14">
        <f>HLOOKUP(REG_TRA_DEMANDS!G$3,'BY-Demands'!$J$5:$AK$14,MATCH($E30,'BY-Demands'!$I$5:$I$14,0),FALSE)*HLOOKUP(REG_TRA_DEMANDS!$F30,DEMANDS!$G$2:$CW$25,MATCH($E30,DEMANDS!$E$2:$E$25,0),FALSE)/HLOOKUP(2018,DEMANDS!$G$2:$CW$25,MATCH($E30,DEMANDS!$E$2:$E$25,0),FALSE)</f>
        <v>0.10300786940522516</v>
      </c>
      <c r="H30" s="14">
        <f>HLOOKUP(REG_TRA_DEMANDS!H$3,'BY-Demands'!$J$5:$AK$14,MATCH($E30,'BY-Demands'!$I$5:$I$14,0),FALSE)*HLOOKUP(REG_TRA_DEMANDS!$F30,DEMANDS!$G$2:$CW$25,MATCH($E30,DEMANDS!$E$2:$E$25,0),FALSE)/HLOOKUP(2018,DEMANDS!$G$2:$CW$25,MATCH($E30,DEMANDS!$E$2:$E$25,0),FALSE)</f>
        <v>2.4377956143110233</v>
      </c>
      <c r="I30" s="14">
        <f>HLOOKUP(REG_TRA_DEMANDS!I$3,'BY-Demands'!$J$5:$AK$14,MATCH($E30,'BY-Demands'!$I$5:$I$14,0),FALSE)*HLOOKUP(REG_TRA_DEMANDS!$F30,DEMANDS!$G$2:$CW$25,MATCH($E30,DEMANDS!$E$2:$E$25,0),FALSE)/HLOOKUP(2018,DEMANDS!$G$2:$CW$25,MATCH($E30,DEMANDS!$E$2:$E$25,0),FALSE)</f>
        <v>0.40257962084838445</v>
      </c>
      <c r="J30" s="14">
        <f>HLOOKUP(REG_TRA_DEMANDS!J$3,'BY-Demands'!$J$5:$AK$14,MATCH($E30,'BY-Demands'!$I$5:$I$14,0),FALSE)*HLOOKUP(REG_TRA_DEMANDS!$F30,DEMANDS!$G$2:$CW$25,MATCH($E30,DEMANDS!$E$2:$E$25,0),FALSE)/HLOOKUP(2018,DEMANDS!$G$2:$CW$25,MATCH($E30,DEMANDS!$E$2:$E$25,0),FALSE)</f>
        <v>0.1795418551398037</v>
      </c>
      <c r="K30" s="14">
        <f>HLOOKUP(REG_TRA_DEMANDS!K$3,'BY-Demands'!$J$5:$AK$14,MATCH($E30,'BY-Demands'!$I$5:$I$14,0),FALSE)*HLOOKUP(REG_TRA_DEMANDS!$F30,DEMANDS!$G$2:$CW$25,MATCH($E30,DEMANDS!$E$2:$E$25,0),FALSE)/HLOOKUP(2018,DEMANDS!$G$2:$CW$25,MATCH($E30,DEMANDS!$E$2:$E$25,0),FALSE)</f>
        <v>0.15324347493526222</v>
      </c>
      <c r="L30" s="14">
        <f>HLOOKUP(REG_TRA_DEMANDS!L$3,'BY-Demands'!$J$5:$AK$14,MATCH($E30,'BY-Demands'!$I$5:$I$14,0),FALSE)*HLOOKUP(REG_TRA_DEMANDS!$F30,DEMANDS!$G$2:$CW$25,MATCH($E30,DEMANDS!$E$2:$E$25,0),FALSE)/HLOOKUP(2018,DEMANDS!$G$2:$CW$25,MATCH($E30,DEMANDS!$E$2:$E$25,0),FALSE)</f>
        <v>7.3952094537338697E-2</v>
      </c>
      <c r="M30" s="14">
        <f>HLOOKUP(REG_TRA_DEMANDS!M$3,'BY-Demands'!$J$5:$AK$14,MATCH($E30,'BY-Demands'!$I$5:$I$14,0),FALSE)*HLOOKUP(REG_TRA_DEMANDS!$F30,DEMANDS!$G$2:$CW$25,MATCH($E30,DEMANDS!$E$2:$E$25,0),FALSE)/HLOOKUP(2018,DEMANDS!$G$2:$CW$25,MATCH($E30,DEMANDS!$E$2:$E$25,0),FALSE)</f>
        <v>0.23319163634551807</v>
      </c>
      <c r="N30" s="14">
        <f>HLOOKUP(REG_TRA_DEMANDS!N$3,'BY-Demands'!$J$5:$AK$14,MATCH($E30,'BY-Demands'!$I$5:$I$14,0),FALSE)*HLOOKUP(REG_TRA_DEMANDS!$F30,DEMANDS!$G$2:$CW$25,MATCH($E30,DEMANDS!$E$2:$E$25,0),FALSE)/HLOOKUP(2018,DEMANDS!$G$2:$CW$25,MATCH($E30,DEMANDS!$E$2:$E$25,0),FALSE)</f>
        <v>0.35289585611383317</v>
      </c>
      <c r="O30" s="14">
        <f>HLOOKUP(REG_TRA_DEMANDS!O$3,'BY-Demands'!$J$5:$AK$14,MATCH($E30,'BY-Demands'!$I$5:$I$14,0),FALSE)*HLOOKUP(REG_TRA_DEMANDS!$F30,DEMANDS!$G$2:$CW$25,MATCH($E30,DEMANDS!$E$2:$E$25,0),FALSE)/HLOOKUP(2018,DEMANDS!$G$2:$CW$25,MATCH($E30,DEMANDS!$E$2:$E$25,0),FALSE)</f>
        <v>0.14105593526840385</v>
      </c>
      <c r="P30" s="14">
        <f>HLOOKUP(REG_TRA_DEMANDS!P$3,'BY-Demands'!$J$5:$AK$14,MATCH($E30,'BY-Demands'!$I$5:$I$14,0),FALSE)*HLOOKUP(REG_TRA_DEMANDS!$F30,DEMANDS!$G$2:$CW$25,MATCH($E30,DEMANDS!$E$2:$E$25,0),FALSE)/HLOOKUP(2018,DEMANDS!$G$2:$CW$25,MATCH($E30,DEMANDS!$E$2:$E$25,0),FALSE)</f>
        <v>0.16061281119760137</v>
      </c>
      <c r="Q30" s="14">
        <f>HLOOKUP(REG_TRA_DEMANDS!Q$3,'BY-Demands'!$J$5:$AK$14,MATCH($E30,'BY-Demands'!$I$5:$I$14,0),FALSE)*HLOOKUP(REG_TRA_DEMANDS!$F30,DEMANDS!$G$2:$CW$25,MATCH($E30,DEMANDS!$E$2:$E$25,0),FALSE)/HLOOKUP(2018,DEMANDS!$G$2:$CW$25,MATCH($E30,DEMANDS!$E$2:$E$25,0),FALSE)</f>
        <v>0.27089412321873685</v>
      </c>
      <c r="R30" s="14">
        <f>HLOOKUP(REG_TRA_DEMANDS!R$3,'BY-Demands'!$J$5:$AK$14,MATCH($E30,'BY-Demands'!$I$5:$I$14,0),FALSE)*HLOOKUP(REG_TRA_DEMANDS!$F30,DEMANDS!$G$2:$CW$25,MATCH($E30,DEMANDS!$E$2:$E$25,0),FALSE)/HLOOKUP(2018,DEMANDS!$G$2:$CW$25,MATCH($E30,DEMANDS!$E$2:$E$25,0),FALSE)</f>
        <v>0.25769155835100138</v>
      </c>
      <c r="S30" s="14">
        <f>HLOOKUP(REG_TRA_DEMANDS!S$3,'BY-Demands'!$J$5:$AK$14,MATCH($E30,'BY-Demands'!$I$5:$I$14,0),FALSE)*HLOOKUP(REG_TRA_DEMANDS!$F30,DEMANDS!$G$2:$CW$25,MATCH($E30,DEMANDS!$E$2:$E$25,0),FALSE)/HLOOKUP(2018,DEMANDS!$G$2:$CW$25,MATCH($E30,DEMANDS!$E$2:$E$25,0),FALSE)</f>
        <v>0.21497727146632192</v>
      </c>
      <c r="T30" s="14">
        <f>HLOOKUP(REG_TRA_DEMANDS!T$3,'BY-Demands'!$J$5:$AK$14,MATCH($E30,'BY-Demands'!$I$5:$I$14,0),FALSE)*HLOOKUP(REG_TRA_DEMANDS!$F30,DEMANDS!$G$2:$CW$25,MATCH($E30,DEMANDS!$E$2:$E$25,0),FALSE)/HLOOKUP(2018,DEMANDS!$G$2:$CW$25,MATCH($E30,DEMANDS!$E$2:$E$25,0),FALSE)</f>
        <v>0.98221871791392867</v>
      </c>
      <c r="U30" s="14">
        <f>HLOOKUP(REG_TRA_DEMANDS!U$3,'BY-Demands'!$J$5:$AK$14,MATCH($E30,'BY-Demands'!$I$5:$I$14,0),FALSE)*HLOOKUP(REG_TRA_DEMANDS!$F30,DEMANDS!$G$2:$CW$25,MATCH($E30,DEMANDS!$E$2:$E$25,0),FALSE)/HLOOKUP(2018,DEMANDS!$G$2:$CW$25,MATCH($E30,DEMANDS!$E$2:$E$25,0),FALSE)</f>
        <v>0.26724835534036395</v>
      </c>
      <c r="V30" s="14">
        <f>HLOOKUP(REG_TRA_DEMANDS!V$3,'BY-Demands'!$J$5:$AK$14,MATCH($E30,'BY-Demands'!$I$5:$I$14,0),FALSE)*HLOOKUP(REG_TRA_DEMANDS!$F30,DEMANDS!$G$2:$CW$25,MATCH($E30,DEMANDS!$E$2:$E$25,0),FALSE)/HLOOKUP(2018,DEMANDS!$G$2:$CW$25,MATCH($E30,DEMANDS!$E$2:$E$25,0),FALSE)</f>
        <v>0.35263350557171685</v>
      </c>
      <c r="W30" s="14">
        <f>HLOOKUP(REG_TRA_DEMANDS!W$3,'BY-Demands'!$J$5:$AK$14,MATCH($E30,'BY-Demands'!$I$5:$I$14,0),FALSE)*HLOOKUP(REG_TRA_DEMANDS!$F30,DEMANDS!$G$2:$CW$25,MATCH($E30,DEMANDS!$E$2:$E$25,0),FALSE)/HLOOKUP(2018,DEMANDS!$G$2:$CW$25,MATCH($E30,DEMANDS!$E$2:$E$25,0),FALSE)</f>
        <v>0.28868148997421322</v>
      </c>
      <c r="X30" s="14">
        <f>HLOOKUP(REG_TRA_DEMANDS!X$3,'BY-Demands'!$J$5:$AK$14,MATCH($E30,'BY-Demands'!$I$5:$I$14,0),FALSE)*HLOOKUP(REG_TRA_DEMANDS!$F30,DEMANDS!$G$2:$CW$25,MATCH($E30,DEMANDS!$E$2:$E$25,0),FALSE)/HLOOKUP(2018,DEMANDS!$G$2:$CW$25,MATCH($E30,DEMANDS!$E$2:$E$25,0),FALSE)</f>
        <v>0.21019887297164064</v>
      </c>
      <c r="Y30" s="14">
        <f>HLOOKUP(REG_TRA_DEMANDS!Y$3,'BY-Demands'!$J$5:$AK$14,MATCH($E30,'BY-Demands'!$I$5:$I$14,0),FALSE)*HLOOKUP(REG_TRA_DEMANDS!$F30,DEMANDS!$G$2:$CW$25,MATCH($E30,DEMANDS!$E$2:$E$25,0),FALSE)/HLOOKUP(2018,DEMANDS!$G$2:$CW$25,MATCH($E30,DEMANDS!$E$2:$E$25,0),FALSE)</f>
        <v>0.46690797377526899</v>
      </c>
      <c r="Z30" s="14">
        <f>HLOOKUP(REG_TRA_DEMANDS!Z$3,'BY-Demands'!$J$5:$AK$14,MATCH($E30,'BY-Demands'!$I$5:$I$14,0),FALSE)*HLOOKUP(REG_TRA_DEMANDS!$F30,DEMANDS!$G$2:$CW$25,MATCH($E30,DEMANDS!$E$2:$E$25,0),FALSE)/HLOOKUP(2018,DEMANDS!$G$2:$CW$25,MATCH($E30,DEMANDS!$E$2:$E$25,0),FALSE)</f>
        <v>5.7977660493589413E-2</v>
      </c>
      <c r="AA30" s="14">
        <f>HLOOKUP(REG_TRA_DEMANDS!AA$3,'BY-Demands'!$J$5:$AK$14,MATCH($E30,'BY-Demands'!$I$5:$I$14,0),FALSE)*HLOOKUP(REG_TRA_DEMANDS!$F30,DEMANDS!$G$2:$CW$25,MATCH($E30,DEMANDS!$E$2:$E$25,0),FALSE)/HLOOKUP(2018,DEMANDS!$G$2:$CW$25,MATCH($E30,DEMANDS!$E$2:$E$25,0),FALSE)</f>
        <v>0.2361281531031352</v>
      </c>
      <c r="AB30" s="14">
        <f>HLOOKUP(REG_TRA_DEMANDS!AB$3,'BY-Demands'!$J$5:$AK$14,MATCH($E30,'BY-Demands'!$I$5:$I$14,0),FALSE)*HLOOKUP(REG_TRA_DEMANDS!$F30,DEMANDS!$G$2:$CW$25,MATCH($E30,DEMANDS!$E$2:$E$25,0),FALSE)/HLOOKUP(2018,DEMANDS!$G$2:$CW$25,MATCH($E30,DEMANDS!$E$2:$E$25,0),FALSE)</f>
        <v>0.11678036820928248</v>
      </c>
      <c r="AC30" s="14">
        <f>HLOOKUP(REG_TRA_DEMANDS!AC$3,'BY-Demands'!$J$5:$AK$14,MATCH($E30,'BY-Demands'!$I$5:$I$14,0),FALSE)*HLOOKUP(REG_TRA_DEMANDS!$F30,DEMANDS!$G$2:$CW$25,MATCH($E30,DEMANDS!$E$2:$E$25,0),FALSE)/HLOOKUP(2018,DEMANDS!$G$2:$CW$25,MATCH($E30,DEMANDS!$E$2:$E$25,0),FALSE)</f>
        <v>0.11857339846609016</v>
      </c>
      <c r="AD30" s="14">
        <f>HLOOKUP(REG_TRA_DEMANDS!AD$3,'BY-Demands'!$J$5:$AK$14,MATCH($E30,'BY-Demands'!$I$5:$I$14,0),FALSE)*HLOOKUP(REG_TRA_DEMANDS!$F30,DEMANDS!$G$2:$CW$25,MATCH($E30,DEMANDS!$E$2:$E$25,0),FALSE)/HLOOKUP(2018,DEMANDS!$G$2:$CW$25,MATCH($E30,DEMANDS!$E$2:$E$25,0),FALSE)</f>
        <v>0.13782630962924983</v>
      </c>
      <c r="AE30" s="14">
        <f>HLOOKUP(REG_TRA_DEMANDS!AE$3,'BY-Demands'!$J$5:$AK$14,MATCH($E30,'BY-Demands'!$I$5:$I$14,0),FALSE)*HLOOKUP(REG_TRA_DEMANDS!$F30,DEMANDS!$G$2:$CW$25,MATCH($E30,DEMANDS!$E$2:$E$25,0),FALSE)/HLOOKUP(2018,DEMANDS!$G$2:$CW$25,MATCH($E30,DEMANDS!$E$2:$E$25,0),FALSE)</f>
        <v>0.28802832759004793</v>
      </c>
      <c r="AF30" s="14">
        <f>HLOOKUP(REG_TRA_DEMANDS!AF$3,'BY-Demands'!$J$5:$AK$14,MATCH($E30,'BY-Demands'!$I$5:$I$14,0),FALSE)*HLOOKUP(REG_TRA_DEMANDS!$F30,DEMANDS!$G$2:$CW$25,MATCH($E30,DEMANDS!$E$2:$E$25,0),FALSE)/HLOOKUP(2018,DEMANDS!$G$2:$CW$25,MATCH($E30,DEMANDS!$E$2:$E$25,0),FALSE)</f>
        <v>0.11106655433340036</v>
      </c>
    </row>
    <row r="31" spans="4:32" x14ac:dyDescent="0.2">
      <c r="D31" s="3" t="s">
        <v>59</v>
      </c>
      <c r="E31" s="3" t="str">
        <f>DEMANDS!$E$21</f>
        <v>TTURS</v>
      </c>
      <c r="F31" s="3">
        <v>2022</v>
      </c>
      <c r="G31" s="14">
        <f>HLOOKUP(REG_TRA_DEMANDS!G$3,'BY-Demands'!$J$5:$AK$14,MATCH($E31,'BY-Demands'!$I$5:$I$14,0),FALSE)*HLOOKUP(REG_TRA_DEMANDS!$F31,DEMANDS!$G$2:$CW$25,MATCH($E31,DEMANDS!$E$2:$E$25,0),FALSE)/HLOOKUP(2018,DEMANDS!$G$2:$CW$25,MATCH($E31,DEMANDS!$E$2:$E$25,0),FALSE)</f>
        <v>9.1837705905009476E-2</v>
      </c>
      <c r="H31" s="14">
        <f>HLOOKUP(REG_TRA_DEMANDS!H$3,'BY-Demands'!$J$5:$AK$14,MATCH($E31,'BY-Demands'!$I$5:$I$14,0),FALSE)*HLOOKUP(REG_TRA_DEMANDS!$F31,DEMANDS!$G$2:$CW$25,MATCH($E31,DEMANDS!$E$2:$E$25,0),FALSE)/HLOOKUP(2018,DEMANDS!$G$2:$CW$25,MATCH($E31,DEMANDS!$E$2:$E$25,0),FALSE)</f>
        <v>2.1734412911977099</v>
      </c>
      <c r="I31" s="14">
        <f>HLOOKUP(REG_TRA_DEMANDS!I$3,'BY-Demands'!$J$5:$AK$14,MATCH($E31,'BY-Demands'!$I$5:$I$14,0),FALSE)*HLOOKUP(REG_TRA_DEMANDS!$F31,DEMANDS!$G$2:$CW$25,MATCH($E31,DEMANDS!$E$2:$E$25,0),FALSE)/HLOOKUP(2018,DEMANDS!$G$2:$CW$25,MATCH($E31,DEMANDS!$E$2:$E$25,0),FALSE)</f>
        <v>0.35892392529136918</v>
      </c>
      <c r="J31" s="14">
        <f>HLOOKUP(REG_TRA_DEMANDS!J$3,'BY-Demands'!$J$5:$AK$14,MATCH($E31,'BY-Demands'!$I$5:$I$14,0),FALSE)*HLOOKUP(REG_TRA_DEMANDS!$F31,DEMANDS!$G$2:$CW$25,MATCH($E31,DEMANDS!$E$2:$E$25,0),FALSE)/HLOOKUP(2018,DEMANDS!$G$2:$CW$25,MATCH($E31,DEMANDS!$E$2:$E$25,0),FALSE)</f>
        <v>0.16007235355100646</v>
      </c>
      <c r="K31" s="14">
        <f>HLOOKUP(REG_TRA_DEMANDS!K$3,'BY-Demands'!$J$5:$AK$14,MATCH($E31,'BY-Demands'!$I$5:$I$14,0),FALSE)*HLOOKUP(REG_TRA_DEMANDS!$F31,DEMANDS!$G$2:$CW$25,MATCH($E31,DEMANDS!$E$2:$E$25,0),FALSE)/HLOOKUP(2018,DEMANDS!$G$2:$CW$25,MATCH($E31,DEMANDS!$E$2:$E$25,0),FALSE)</f>
        <v>0.1366257671790308</v>
      </c>
      <c r="L31" s="14">
        <f>HLOOKUP(REG_TRA_DEMANDS!L$3,'BY-Demands'!$J$5:$AK$14,MATCH($E31,'BY-Demands'!$I$5:$I$14,0),FALSE)*HLOOKUP(REG_TRA_DEMANDS!$F31,DEMANDS!$G$2:$CW$25,MATCH($E31,DEMANDS!$E$2:$E$25,0),FALSE)/HLOOKUP(2018,DEMANDS!$G$2:$CW$25,MATCH($E31,DEMANDS!$E$2:$E$25,0),FALSE)</f>
        <v>6.5932736483093002E-2</v>
      </c>
      <c r="M31" s="14">
        <f>HLOOKUP(REG_TRA_DEMANDS!M$3,'BY-Demands'!$J$5:$AK$14,MATCH($E31,'BY-Demands'!$I$5:$I$14,0),FALSE)*HLOOKUP(REG_TRA_DEMANDS!$F31,DEMANDS!$G$2:$CW$25,MATCH($E31,DEMANDS!$E$2:$E$25,0),FALSE)/HLOOKUP(2018,DEMANDS!$G$2:$CW$25,MATCH($E31,DEMANDS!$E$2:$E$25,0),FALSE)</f>
        <v>0.20790435761717901</v>
      </c>
      <c r="N31" s="14">
        <f>HLOOKUP(REG_TRA_DEMANDS!N$3,'BY-Demands'!$J$5:$AK$14,MATCH($E31,'BY-Demands'!$I$5:$I$14,0),FALSE)*HLOOKUP(REG_TRA_DEMANDS!$F31,DEMANDS!$G$2:$CW$25,MATCH($E31,DEMANDS!$E$2:$E$25,0),FALSE)/HLOOKUP(2018,DEMANDS!$G$2:$CW$25,MATCH($E31,DEMANDS!$E$2:$E$25,0),FALSE)</f>
        <v>0.31462786324978359</v>
      </c>
      <c r="O31" s="14">
        <f>HLOOKUP(REG_TRA_DEMANDS!O$3,'BY-Demands'!$J$5:$AK$14,MATCH($E31,'BY-Demands'!$I$5:$I$14,0),FALSE)*HLOOKUP(REG_TRA_DEMANDS!$F31,DEMANDS!$G$2:$CW$25,MATCH($E31,DEMANDS!$E$2:$E$25,0),FALSE)/HLOOKUP(2018,DEMANDS!$G$2:$CW$25,MATCH($E31,DEMANDS!$E$2:$E$25,0),FALSE)</f>
        <v>0.12575984314727132</v>
      </c>
      <c r="P31" s="14">
        <f>HLOOKUP(REG_TRA_DEMANDS!P$3,'BY-Demands'!$J$5:$AK$14,MATCH($E31,'BY-Demands'!$I$5:$I$14,0),FALSE)*HLOOKUP(REG_TRA_DEMANDS!$F31,DEMANDS!$G$2:$CW$25,MATCH($E31,DEMANDS!$E$2:$E$25,0),FALSE)/HLOOKUP(2018,DEMANDS!$G$2:$CW$25,MATCH($E31,DEMANDS!$E$2:$E$25,0),FALSE)</f>
        <v>0.1431959733223441</v>
      </c>
      <c r="Q31" s="14">
        <f>HLOOKUP(REG_TRA_DEMANDS!Q$3,'BY-Demands'!$J$5:$AK$14,MATCH($E31,'BY-Demands'!$I$5:$I$14,0),FALSE)*HLOOKUP(REG_TRA_DEMANDS!$F31,DEMANDS!$G$2:$CW$25,MATCH($E31,DEMANDS!$E$2:$E$25,0),FALSE)/HLOOKUP(2018,DEMANDS!$G$2:$CW$25,MATCH($E31,DEMANDS!$E$2:$E$25,0),FALSE)</f>
        <v>0.24151839042207951</v>
      </c>
      <c r="R31" s="14">
        <f>HLOOKUP(REG_TRA_DEMANDS!R$3,'BY-Demands'!$J$5:$AK$14,MATCH($E31,'BY-Demands'!$I$5:$I$14,0),FALSE)*HLOOKUP(REG_TRA_DEMANDS!$F31,DEMANDS!$G$2:$CW$25,MATCH($E31,DEMANDS!$E$2:$E$25,0),FALSE)/HLOOKUP(2018,DEMANDS!$G$2:$CW$25,MATCH($E31,DEMANDS!$E$2:$E$25,0),FALSE)</f>
        <v>0.22974751042508584</v>
      </c>
      <c r="S31" s="14">
        <f>HLOOKUP(REG_TRA_DEMANDS!S$3,'BY-Demands'!$J$5:$AK$14,MATCH($E31,'BY-Demands'!$I$5:$I$14,0),FALSE)*HLOOKUP(REG_TRA_DEMANDS!$F31,DEMANDS!$G$2:$CW$25,MATCH($E31,DEMANDS!$E$2:$E$25,0),FALSE)/HLOOKUP(2018,DEMANDS!$G$2:$CW$25,MATCH($E31,DEMANDS!$E$2:$E$25,0),FALSE)</f>
        <v>0.19166515672232687</v>
      </c>
      <c r="T31" s="14">
        <f>HLOOKUP(REG_TRA_DEMANDS!T$3,'BY-Demands'!$J$5:$AK$14,MATCH($E31,'BY-Demands'!$I$5:$I$14,0),FALSE)*HLOOKUP(REG_TRA_DEMANDS!$F31,DEMANDS!$G$2:$CW$25,MATCH($E31,DEMANDS!$E$2:$E$25,0),FALSE)/HLOOKUP(2018,DEMANDS!$G$2:$CW$25,MATCH($E31,DEMANDS!$E$2:$E$25,0),FALSE)</f>
        <v>0.87570701414390317</v>
      </c>
      <c r="U31" s="14">
        <f>HLOOKUP(REG_TRA_DEMANDS!U$3,'BY-Demands'!$J$5:$AK$14,MATCH($E31,'BY-Demands'!$I$5:$I$14,0),FALSE)*HLOOKUP(REG_TRA_DEMANDS!$F31,DEMANDS!$G$2:$CW$25,MATCH($E31,DEMANDS!$E$2:$E$25,0),FALSE)/HLOOKUP(2018,DEMANDS!$G$2:$CW$25,MATCH($E31,DEMANDS!$E$2:$E$25,0),FALSE)</f>
        <v>0.23826796926352917</v>
      </c>
      <c r="V31" s="14">
        <f>HLOOKUP(REG_TRA_DEMANDS!V$3,'BY-Demands'!$J$5:$AK$14,MATCH($E31,'BY-Demands'!$I$5:$I$14,0),FALSE)*HLOOKUP(REG_TRA_DEMANDS!$F31,DEMANDS!$G$2:$CW$25,MATCH($E31,DEMANDS!$E$2:$E$25,0),FALSE)/HLOOKUP(2018,DEMANDS!$G$2:$CW$25,MATCH($E31,DEMANDS!$E$2:$E$25,0),FALSE)</f>
        <v>0.3143939619753468</v>
      </c>
      <c r="W31" s="14">
        <f>HLOOKUP(REG_TRA_DEMANDS!W$3,'BY-Demands'!$J$5:$AK$14,MATCH($E31,'BY-Demands'!$I$5:$I$14,0),FALSE)*HLOOKUP(REG_TRA_DEMANDS!$F31,DEMANDS!$G$2:$CW$25,MATCH($E31,DEMANDS!$E$2:$E$25,0),FALSE)/HLOOKUP(2018,DEMANDS!$G$2:$CW$25,MATCH($E31,DEMANDS!$E$2:$E$25,0),FALSE)</f>
        <v>0.25737689682888343</v>
      </c>
      <c r="X31" s="14">
        <f>HLOOKUP(REG_TRA_DEMANDS!X$3,'BY-Demands'!$J$5:$AK$14,MATCH($E31,'BY-Demands'!$I$5:$I$14,0),FALSE)*HLOOKUP(REG_TRA_DEMANDS!$F31,DEMANDS!$G$2:$CW$25,MATCH($E31,DEMANDS!$E$2:$E$25,0),FALSE)/HLOOKUP(2018,DEMANDS!$G$2:$CW$25,MATCH($E31,DEMANDS!$E$2:$E$25,0),FALSE)</f>
        <v>0.18740492730310521</v>
      </c>
      <c r="Y31" s="14">
        <f>HLOOKUP(REG_TRA_DEMANDS!Y$3,'BY-Demands'!$J$5:$AK$14,MATCH($E31,'BY-Demands'!$I$5:$I$14,0),FALSE)*HLOOKUP(REG_TRA_DEMANDS!$F31,DEMANDS!$G$2:$CW$25,MATCH($E31,DEMANDS!$E$2:$E$25,0),FALSE)/HLOOKUP(2018,DEMANDS!$G$2:$CW$25,MATCH($E31,DEMANDS!$E$2:$E$25,0),FALSE)</f>
        <v>0.41627651778323177</v>
      </c>
      <c r="Z31" s="14">
        <f>HLOOKUP(REG_TRA_DEMANDS!Z$3,'BY-Demands'!$J$5:$AK$14,MATCH($E31,'BY-Demands'!$I$5:$I$14,0),FALSE)*HLOOKUP(REG_TRA_DEMANDS!$F31,DEMANDS!$G$2:$CW$25,MATCH($E31,DEMANDS!$E$2:$E$25,0),FALSE)/HLOOKUP(2018,DEMANDS!$G$2:$CW$25,MATCH($E31,DEMANDS!$E$2:$E$25,0),FALSE)</f>
        <v>5.1690568538258291E-2</v>
      </c>
      <c r="AA31" s="14">
        <f>HLOOKUP(REG_TRA_DEMANDS!AA$3,'BY-Demands'!$J$5:$AK$14,MATCH($E31,'BY-Demands'!$I$5:$I$14,0),FALSE)*HLOOKUP(REG_TRA_DEMANDS!$F31,DEMANDS!$G$2:$CW$25,MATCH($E31,DEMANDS!$E$2:$E$25,0),FALSE)/HLOOKUP(2018,DEMANDS!$G$2:$CW$25,MATCH($E31,DEMANDS!$E$2:$E$25,0),FALSE)</f>
        <v>0.21052243877863147</v>
      </c>
      <c r="AB31" s="14">
        <f>HLOOKUP(REG_TRA_DEMANDS!AB$3,'BY-Demands'!$J$5:$AK$14,MATCH($E31,'BY-Demands'!$I$5:$I$14,0),FALSE)*HLOOKUP(REG_TRA_DEMANDS!$F31,DEMANDS!$G$2:$CW$25,MATCH($E31,DEMANDS!$E$2:$E$25,0),FALSE)/HLOOKUP(2018,DEMANDS!$G$2:$CW$25,MATCH($E31,DEMANDS!$E$2:$E$25,0),FALSE)</f>
        <v>0.10411671625681421</v>
      </c>
      <c r="AC31" s="14">
        <f>HLOOKUP(REG_TRA_DEMANDS!AC$3,'BY-Demands'!$J$5:$AK$14,MATCH($E31,'BY-Demands'!$I$5:$I$14,0),FALSE)*HLOOKUP(REG_TRA_DEMANDS!$F31,DEMANDS!$G$2:$CW$25,MATCH($E31,DEMANDS!$E$2:$E$25,0),FALSE)/HLOOKUP(2018,DEMANDS!$G$2:$CW$25,MATCH($E31,DEMANDS!$E$2:$E$25,0),FALSE)</f>
        <v>0.10571531048417072</v>
      </c>
      <c r="AD31" s="14">
        <f>HLOOKUP(REG_TRA_DEMANDS!AD$3,'BY-Demands'!$J$5:$AK$14,MATCH($E31,'BY-Demands'!$I$5:$I$14,0),FALSE)*HLOOKUP(REG_TRA_DEMANDS!$F31,DEMANDS!$G$2:$CW$25,MATCH($E31,DEMANDS!$E$2:$E$25,0),FALSE)/HLOOKUP(2018,DEMANDS!$G$2:$CW$25,MATCH($E31,DEMANDS!$E$2:$E$25,0),FALSE)</f>
        <v>0.12288043780334469</v>
      </c>
      <c r="AE31" s="14">
        <f>HLOOKUP(REG_TRA_DEMANDS!AE$3,'BY-Demands'!$J$5:$AK$14,MATCH($E31,'BY-Demands'!$I$5:$I$14,0),FALSE)*HLOOKUP(REG_TRA_DEMANDS!$F31,DEMANDS!$G$2:$CW$25,MATCH($E31,DEMANDS!$E$2:$E$25,0),FALSE)/HLOOKUP(2018,DEMANDS!$G$2:$CW$25,MATCH($E31,DEMANDS!$E$2:$E$25,0),FALSE)</f>
        <v>0.25679456331114792</v>
      </c>
      <c r="AF31" s="14">
        <f>HLOOKUP(REG_TRA_DEMANDS!AF$3,'BY-Demands'!$J$5:$AK$14,MATCH($E31,'BY-Demands'!$I$5:$I$14,0),FALSE)*HLOOKUP(REG_TRA_DEMANDS!$F31,DEMANDS!$G$2:$CW$25,MATCH($E31,DEMANDS!$E$2:$E$25,0),FALSE)/HLOOKUP(2018,DEMANDS!$G$2:$CW$25,MATCH($E31,DEMANDS!$E$2:$E$25,0),FALSE)</f>
        <v>9.9022507810807792E-2</v>
      </c>
    </row>
    <row r="32" spans="4:32" x14ac:dyDescent="0.2">
      <c r="D32" s="3" t="s">
        <v>59</v>
      </c>
      <c r="E32" s="3" t="str">
        <f>DEMANDS!$E$21</f>
        <v>TTURS</v>
      </c>
      <c r="F32" s="3">
        <v>2030</v>
      </c>
      <c r="G32" s="14">
        <f>HLOOKUP(REG_TRA_DEMANDS!G$3,'BY-Demands'!$J$5:$AK$14,MATCH($E32,'BY-Demands'!$I$5:$I$14,0),FALSE)*HLOOKUP(REG_TRA_DEMANDS!$F32,DEMANDS!$G$2:$CW$25,MATCH($E32,DEMANDS!$E$2:$E$25,0),FALSE)/HLOOKUP(2018,DEMANDS!$G$2:$CW$25,MATCH($E32,DEMANDS!$E$2:$E$25,0),FALSE)</f>
        <v>0</v>
      </c>
      <c r="H32" s="14">
        <f>HLOOKUP(REG_TRA_DEMANDS!H$3,'BY-Demands'!$J$5:$AK$14,MATCH($E32,'BY-Demands'!$I$5:$I$14,0),FALSE)*HLOOKUP(REG_TRA_DEMANDS!$F32,DEMANDS!$G$2:$CW$25,MATCH($E32,DEMANDS!$E$2:$E$25,0),FALSE)/HLOOKUP(2018,DEMANDS!$G$2:$CW$25,MATCH($E32,DEMANDS!$E$2:$E$25,0),FALSE)</f>
        <v>0</v>
      </c>
      <c r="I32" s="14">
        <f>HLOOKUP(REG_TRA_DEMANDS!I$3,'BY-Demands'!$J$5:$AK$14,MATCH($E32,'BY-Demands'!$I$5:$I$14,0),FALSE)*HLOOKUP(REG_TRA_DEMANDS!$F32,DEMANDS!$G$2:$CW$25,MATCH($E32,DEMANDS!$E$2:$E$25,0),FALSE)/HLOOKUP(2018,DEMANDS!$G$2:$CW$25,MATCH($E32,DEMANDS!$E$2:$E$25,0),FALSE)</f>
        <v>0</v>
      </c>
      <c r="J32" s="14">
        <f>HLOOKUP(REG_TRA_DEMANDS!J$3,'BY-Demands'!$J$5:$AK$14,MATCH($E32,'BY-Demands'!$I$5:$I$14,0),FALSE)*HLOOKUP(REG_TRA_DEMANDS!$F32,DEMANDS!$G$2:$CW$25,MATCH($E32,DEMANDS!$E$2:$E$25,0),FALSE)/HLOOKUP(2018,DEMANDS!$G$2:$CW$25,MATCH($E32,DEMANDS!$E$2:$E$25,0),FALSE)</f>
        <v>0</v>
      </c>
      <c r="K32" s="14">
        <f>HLOOKUP(REG_TRA_DEMANDS!K$3,'BY-Demands'!$J$5:$AK$14,MATCH($E32,'BY-Demands'!$I$5:$I$14,0),FALSE)*HLOOKUP(REG_TRA_DEMANDS!$F32,DEMANDS!$G$2:$CW$25,MATCH($E32,DEMANDS!$E$2:$E$25,0),FALSE)/HLOOKUP(2018,DEMANDS!$G$2:$CW$25,MATCH($E32,DEMANDS!$E$2:$E$25,0),FALSE)</f>
        <v>0</v>
      </c>
      <c r="L32" s="14">
        <f>HLOOKUP(REG_TRA_DEMANDS!L$3,'BY-Demands'!$J$5:$AK$14,MATCH($E32,'BY-Demands'!$I$5:$I$14,0),FALSE)*HLOOKUP(REG_TRA_DEMANDS!$F32,DEMANDS!$G$2:$CW$25,MATCH($E32,DEMANDS!$E$2:$E$25,0),FALSE)/HLOOKUP(2018,DEMANDS!$G$2:$CW$25,MATCH($E32,DEMANDS!$E$2:$E$25,0),FALSE)</f>
        <v>0</v>
      </c>
      <c r="M32" s="14">
        <f>HLOOKUP(REG_TRA_DEMANDS!M$3,'BY-Demands'!$J$5:$AK$14,MATCH($E32,'BY-Demands'!$I$5:$I$14,0),FALSE)*HLOOKUP(REG_TRA_DEMANDS!$F32,DEMANDS!$G$2:$CW$25,MATCH($E32,DEMANDS!$E$2:$E$25,0),FALSE)/HLOOKUP(2018,DEMANDS!$G$2:$CW$25,MATCH($E32,DEMANDS!$E$2:$E$25,0),FALSE)</f>
        <v>0</v>
      </c>
      <c r="N32" s="14">
        <f>HLOOKUP(REG_TRA_DEMANDS!N$3,'BY-Demands'!$J$5:$AK$14,MATCH($E32,'BY-Demands'!$I$5:$I$14,0),FALSE)*HLOOKUP(REG_TRA_DEMANDS!$F32,DEMANDS!$G$2:$CW$25,MATCH($E32,DEMANDS!$E$2:$E$25,0),FALSE)/HLOOKUP(2018,DEMANDS!$G$2:$CW$25,MATCH($E32,DEMANDS!$E$2:$E$25,0),FALSE)</f>
        <v>0</v>
      </c>
      <c r="O32" s="14">
        <f>HLOOKUP(REG_TRA_DEMANDS!O$3,'BY-Demands'!$J$5:$AK$14,MATCH($E32,'BY-Demands'!$I$5:$I$14,0),FALSE)*HLOOKUP(REG_TRA_DEMANDS!$F32,DEMANDS!$G$2:$CW$25,MATCH($E32,DEMANDS!$E$2:$E$25,0),FALSE)/HLOOKUP(2018,DEMANDS!$G$2:$CW$25,MATCH($E32,DEMANDS!$E$2:$E$25,0),FALSE)</f>
        <v>0</v>
      </c>
      <c r="P32" s="14">
        <f>HLOOKUP(REG_TRA_DEMANDS!P$3,'BY-Demands'!$J$5:$AK$14,MATCH($E32,'BY-Demands'!$I$5:$I$14,0),FALSE)*HLOOKUP(REG_TRA_DEMANDS!$F32,DEMANDS!$G$2:$CW$25,MATCH($E32,DEMANDS!$E$2:$E$25,0),FALSE)/HLOOKUP(2018,DEMANDS!$G$2:$CW$25,MATCH($E32,DEMANDS!$E$2:$E$25,0),FALSE)</f>
        <v>0</v>
      </c>
      <c r="Q32" s="14">
        <f>HLOOKUP(REG_TRA_DEMANDS!Q$3,'BY-Demands'!$J$5:$AK$14,MATCH($E32,'BY-Demands'!$I$5:$I$14,0),FALSE)*HLOOKUP(REG_TRA_DEMANDS!$F32,DEMANDS!$G$2:$CW$25,MATCH($E32,DEMANDS!$E$2:$E$25,0),FALSE)/HLOOKUP(2018,DEMANDS!$G$2:$CW$25,MATCH($E32,DEMANDS!$E$2:$E$25,0),FALSE)</f>
        <v>0</v>
      </c>
      <c r="R32" s="14">
        <f>HLOOKUP(REG_TRA_DEMANDS!R$3,'BY-Demands'!$J$5:$AK$14,MATCH($E32,'BY-Demands'!$I$5:$I$14,0),FALSE)*HLOOKUP(REG_TRA_DEMANDS!$F32,DEMANDS!$G$2:$CW$25,MATCH($E32,DEMANDS!$E$2:$E$25,0),FALSE)/HLOOKUP(2018,DEMANDS!$G$2:$CW$25,MATCH($E32,DEMANDS!$E$2:$E$25,0),FALSE)</f>
        <v>0</v>
      </c>
      <c r="S32" s="14">
        <f>HLOOKUP(REG_TRA_DEMANDS!S$3,'BY-Demands'!$J$5:$AK$14,MATCH($E32,'BY-Demands'!$I$5:$I$14,0),FALSE)*HLOOKUP(REG_TRA_DEMANDS!$F32,DEMANDS!$G$2:$CW$25,MATCH($E32,DEMANDS!$E$2:$E$25,0),FALSE)/HLOOKUP(2018,DEMANDS!$G$2:$CW$25,MATCH($E32,DEMANDS!$E$2:$E$25,0),FALSE)</f>
        <v>0</v>
      </c>
      <c r="T32" s="14">
        <f>HLOOKUP(REG_TRA_DEMANDS!T$3,'BY-Demands'!$J$5:$AK$14,MATCH($E32,'BY-Demands'!$I$5:$I$14,0),FALSE)*HLOOKUP(REG_TRA_DEMANDS!$F32,DEMANDS!$G$2:$CW$25,MATCH($E32,DEMANDS!$E$2:$E$25,0),FALSE)/HLOOKUP(2018,DEMANDS!$G$2:$CW$25,MATCH($E32,DEMANDS!$E$2:$E$25,0),FALSE)</f>
        <v>0</v>
      </c>
      <c r="U32" s="14">
        <f>HLOOKUP(REG_TRA_DEMANDS!U$3,'BY-Demands'!$J$5:$AK$14,MATCH($E32,'BY-Demands'!$I$5:$I$14,0),FALSE)*HLOOKUP(REG_TRA_DEMANDS!$F32,DEMANDS!$G$2:$CW$25,MATCH($E32,DEMANDS!$E$2:$E$25,0),FALSE)/HLOOKUP(2018,DEMANDS!$G$2:$CW$25,MATCH($E32,DEMANDS!$E$2:$E$25,0),FALSE)</f>
        <v>0</v>
      </c>
      <c r="V32" s="14">
        <f>HLOOKUP(REG_TRA_DEMANDS!V$3,'BY-Demands'!$J$5:$AK$14,MATCH($E32,'BY-Demands'!$I$5:$I$14,0),FALSE)*HLOOKUP(REG_TRA_DEMANDS!$F32,DEMANDS!$G$2:$CW$25,MATCH($E32,DEMANDS!$E$2:$E$25,0),FALSE)/HLOOKUP(2018,DEMANDS!$G$2:$CW$25,MATCH($E32,DEMANDS!$E$2:$E$25,0),FALSE)</f>
        <v>0</v>
      </c>
      <c r="W32" s="14">
        <f>HLOOKUP(REG_TRA_DEMANDS!W$3,'BY-Demands'!$J$5:$AK$14,MATCH($E32,'BY-Demands'!$I$5:$I$14,0),FALSE)*HLOOKUP(REG_TRA_DEMANDS!$F32,DEMANDS!$G$2:$CW$25,MATCH($E32,DEMANDS!$E$2:$E$25,0),FALSE)/HLOOKUP(2018,DEMANDS!$G$2:$CW$25,MATCH($E32,DEMANDS!$E$2:$E$25,0),FALSE)</f>
        <v>0</v>
      </c>
      <c r="X32" s="14">
        <f>HLOOKUP(REG_TRA_DEMANDS!X$3,'BY-Demands'!$J$5:$AK$14,MATCH($E32,'BY-Demands'!$I$5:$I$14,0),FALSE)*HLOOKUP(REG_TRA_DEMANDS!$F32,DEMANDS!$G$2:$CW$25,MATCH($E32,DEMANDS!$E$2:$E$25,0),FALSE)/HLOOKUP(2018,DEMANDS!$G$2:$CW$25,MATCH($E32,DEMANDS!$E$2:$E$25,0),FALSE)</f>
        <v>0</v>
      </c>
      <c r="Y32" s="14">
        <f>HLOOKUP(REG_TRA_DEMANDS!Y$3,'BY-Demands'!$J$5:$AK$14,MATCH($E32,'BY-Demands'!$I$5:$I$14,0),FALSE)*HLOOKUP(REG_TRA_DEMANDS!$F32,DEMANDS!$G$2:$CW$25,MATCH($E32,DEMANDS!$E$2:$E$25,0),FALSE)/HLOOKUP(2018,DEMANDS!$G$2:$CW$25,MATCH($E32,DEMANDS!$E$2:$E$25,0),FALSE)</f>
        <v>0</v>
      </c>
      <c r="Z32" s="14">
        <f>HLOOKUP(REG_TRA_DEMANDS!Z$3,'BY-Demands'!$J$5:$AK$14,MATCH($E32,'BY-Demands'!$I$5:$I$14,0),FALSE)*HLOOKUP(REG_TRA_DEMANDS!$F32,DEMANDS!$G$2:$CW$25,MATCH($E32,DEMANDS!$E$2:$E$25,0),FALSE)/HLOOKUP(2018,DEMANDS!$G$2:$CW$25,MATCH($E32,DEMANDS!$E$2:$E$25,0),FALSE)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A32" s="14">
        <f>HLOOKUP(REG_TRA_DEMANDS!AA$3,'BY-Demands'!$J$5:$AK$14,MATCH($E32,'BY-Demands'!$I$5:$I$14,0),FALSE)*HLOOKUP(REG_TRA_DEMANDS!$F32,DEMANDS!$G$2:$CW$25,MATCH($E32,DEMANDS!$E$2:$E$25,0),FALSE)/HLOOKUP(2018,DEMANDS!$G$2:$CW$25,MATCH($E32,DEMANDS!$E$2:$E$25,0),FALSE)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B32" s="14">
        <f>HLOOKUP(REG_TRA_DEMANDS!AB$3,'BY-Demands'!$J$5:$AK$14,MATCH($E32,'BY-Demands'!$I$5:$I$14,0),FALSE)*HLOOKUP(REG_TRA_DEMANDS!$F32,DEMANDS!$G$2:$CW$25,MATCH($E32,DEMANDS!$E$2:$E$25,0),FALSE)/HLOOKUP(2018,DEMANDS!$G$2:$CW$25,MATCH($E32,DEMANDS!$E$2:$E$25,0),FALSE)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C32" s="14">
        <f>HLOOKUP(REG_TRA_DEMANDS!AC$3,'BY-Demands'!$J$5:$AK$14,MATCH($E32,'BY-Demands'!$I$5:$I$14,0),FALSE)*HLOOKUP(REG_TRA_DEMANDS!$F32,DEMANDS!$G$2:$CW$25,MATCH($E32,DEMANDS!$E$2:$E$25,0),FALSE)/HLOOKUP(2018,DEMANDS!$G$2:$CW$25,MATCH($E32,DEMANDS!$E$2:$E$25,0),FALSE)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D32" s="14">
        <f>HLOOKUP(REG_TRA_DEMANDS!AD$3,'BY-Demands'!$J$5:$AK$14,MATCH($E32,'BY-Demands'!$I$5:$I$14,0),FALSE)*HLOOKUP(REG_TRA_DEMANDS!$F32,DEMANDS!$G$2:$CW$25,MATCH($E32,DEMANDS!$E$2:$E$25,0),FALSE)/HLOOKUP(2018,DEMANDS!$G$2:$CW$25,MATCH($E32,DEMANDS!$E$2:$E$25,0),FALSE)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E32" s="14">
        <f>HLOOKUP(REG_TRA_DEMANDS!AE$3,'BY-Demands'!$J$5:$AK$14,MATCH($E32,'BY-Demands'!$I$5:$I$14,0),FALSE)*HLOOKUP(REG_TRA_DEMANDS!$F32,DEMANDS!$G$2:$CW$25,MATCH($E32,DEMANDS!$E$2:$E$25,0),FALSE)/HLOOKUP(2018,DEMANDS!$G$2:$CW$25,MATCH($E32,DEMANDS!$E$2:$E$25,0),FALSE)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F32" s="14">
        <f>HLOOKUP(REG_TRA_DEMANDS!AF$3,'BY-Demands'!$J$5:$AK$14,MATCH($E32,'BY-Demands'!$I$5:$I$14,0),FALSE)*HLOOKUP(REG_TRA_DEMANDS!$F32,DEMANDS!$G$2:$CW$25,MATCH($E32,DEMANDS!$E$2:$E$25,0),FALSE)/HLOOKUP(2018,DEMANDS!$G$2:$CW$25,MATCH($E32,DEMANDS!$E$2:$E$25,0),FALSE)</f>
        <v>0</v>
      </c>
    </row>
    <row r="33" spans="4:32" x14ac:dyDescent="0.2">
      <c r="D33" s="3" t="s">
        <v>59</v>
      </c>
      <c r="E33" s="3" t="str">
        <f>DEMANDS!$E$21</f>
        <v>TTURS</v>
      </c>
      <c r="F33" s="3">
        <v>2050</v>
      </c>
      <c r="G33" s="14">
        <f>HLOOKUP(REG_TRA_DEMANDS!G$3,'BY-Demands'!$J$5:$AK$14,MATCH($E33,'BY-Demands'!$I$5:$I$14,0),FALSE)*HLOOKUP(REG_TRA_DEMANDS!$F33,DEMANDS!$G$2:$CW$25,MATCH($E33,DEMANDS!$E$2:$E$25,0),FALSE)/HLOOKUP(2018,DEMANDS!$G$2:$CW$25,MATCH($E33,DEMANDS!$E$2:$E$25,0),FALSE)</f>
        <v>0</v>
      </c>
      <c r="H33" s="14">
        <f>HLOOKUP(REG_TRA_DEMANDS!H$3,'BY-Demands'!$J$5:$AK$14,MATCH($E33,'BY-Demands'!$I$5:$I$14,0),FALSE)*HLOOKUP(REG_TRA_DEMANDS!$F33,DEMANDS!$G$2:$CW$25,MATCH($E33,DEMANDS!$E$2:$E$25,0),FALSE)/HLOOKUP(2018,DEMANDS!$G$2:$CW$25,MATCH($E33,DEMANDS!$E$2:$E$25,0),FALSE)</f>
        <v>0</v>
      </c>
      <c r="I33" s="14">
        <f>HLOOKUP(REG_TRA_DEMANDS!I$3,'BY-Demands'!$J$5:$AK$14,MATCH($E33,'BY-Demands'!$I$5:$I$14,0),FALSE)*HLOOKUP(REG_TRA_DEMANDS!$F33,DEMANDS!$G$2:$CW$25,MATCH($E33,DEMANDS!$E$2:$E$25,0),FALSE)/HLOOKUP(2018,DEMANDS!$G$2:$CW$25,MATCH($E33,DEMANDS!$E$2:$E$25,0),FALSE)</f>
        <v>0</v>
      </c>
      <c r="J33" s="14">
        <f>HLOOKUP(REG_TRA_DEMANDS!J$3,'BY-Demands'!$J$5:$AK$14,MATCH($E33,'BY-Demands'!$I$5:$I$14,0),FALSE)*HLOOKUP(REG_TRA_DEMANDS!$F33,DEMANDS!$G$2:$CW$25,MATCH($E33,DEMANDS!$E$2:$E$25,0),FALSE)/HLOOKUP(2018,DEMANDS!$G$2:$CW$25,MATCH($E33,DEMANDS!$E$2:$E$25,0),FALSE)</f>
        <v>0</v>
      </c>
      <c r="K33" s="14">
        <f>HLOOKUP(REG_TRA_DEMANDS!K$3,'BY-Demands'!$J$5:$AK$14,MATCH($E33,'BY-Demands'!$I$5:$I$14,0),FALSE)*HLOOKUP(REG_TRA_DEMANDS!$F33,DEMANDS!$G$2:$CW$25,MATCH($E33,DEMANDS!$E$2:$E$25,0),FALSE)/HLOOKUP(2018,DEMANDS!$G$2:$CW$25,MATCH($E33,DEMANDS!$E$2:$E$25,0),FALSE)</f>
        <v>0</v>
      </c>
      <c r="L33" s="14">
        <f>HLOOKUP(REG_TRA_DEMANDS!L$3,'BY-Demands'!$J$5:$AK$14,MATCH($E33,'BY-Demands'!$I$5:$I$14,0),FALSE)*HLOOKUP(REG_TRA_DEMANDS!$F33,DEMANDS!$G$2:$CW$25,MATCH($E33,DEMANDS!$E$2:$E$25,0),FALSE)/HLOOKUP(2018,DEMANDS!$G$2:$CW$25,MATCH($E33,DEMANDS!$E$2:$E$25,0),FALSE)</f>
        <v>0</v>
      </c>
      <c r="M33" s="14">
        <f>HLOOKUP(REG_TRA_DEMANDS!M$3,'BY-Demands'!$J$5:$AK$14,MATCH($E33,'BY-Demands'!$I$5:$I$14,0),FALSE)*HLOOKUP(REG_TRA_DEMANDS!$F33,DEMANDS!$G$2:$CW$25,MATCH($E33,DEMANDS!$E$2:$E$25,0),FALSE)/HLOOKUP(2018,DEMANDS!$G$2:$CW$25,MATCH($E33,DEMANDS!$E$2:$E$25,0),FALSE)</f>
        <v>0</v>
      </c>
      <c r="N33" s="14">
        <f>HLOOKUP(REG_TRA_DEMANDS!N$3,'BY-Demands'!$J$5:$AK$14,MATCH($E33,'BY-Demands'!$I$5:$I$14,0),FALSE)*HLOOKUP(REG_TRA_DEMANDS!$F33,DEMANDS!$G$2:$CW$25,MATCH($E33,DEMANDS!$E$2:$E$25,0),FALSE)/HLOOKUP(2018,DEMANDS!$G$2:$CW$25,MATCH($E33,DEMANDS!$E$2:$E$25,0),FALSE)</f>
        <v>0</v>
      </c>
      <c r="O33" s="14">
        <f>HLOOKUP(REG_TRA_DEMANDS!O$3,'BY-Demands'!$J$5:$AK$14,MATCH($E33,'BY-Demands'!$I$5:$I$14,0),FALSE)*HLOOKUP(REG_TRA_DEMANDS!$F33,DEMANDS!$G$2:$CW$25,MATCH($E33,DEMANDS!$E$2:$E$25,0),FALSE)/HLOOKUP(2018,DEMANDS!$G$2:$CW$25,MATCH($E33,DEMANDS!$E$2:$E$25,0),FALSE)</f>
        <v>0</v>
      </c>
      <c r="P33" s="14">
        <f>HLOOKUP(REG_TRA_DEMANDS!P$3,'BY-Demands'!$J$5:$AK$14,MATCH($E33,'BY-Demands'!$I$5:$I$14,0),FALSE)*HLOOKUP(REG_TRA_DEMANDS!$F33,DEMANDS!$G$2:$CW$25,MATCH($E33,DEMANDS!$E$2:$E$25,0),FALSE)/HLOOKUP(2018,DEMANDS!$G$2:$CW$25,MATCH($E33,DEMANDS!$E$2:$E$25,0),FALSE)</f>
        <v>0</v>
      </c>
      <c r="Q33" s="14">
        <f>HLOOKUP(REG_TRA_DEMANDS!Q$3,'BY-Demands'!$J$5:$AK$14,MATCH($E33,'BY-Demands'!$I$5:$I$14,0),FALSE)*HLOOKUP(REG_TRA_DEMANDS!$F33,DEMANDS!$G$2:$CW$25,MATCH($E33,DEMANDS!$E$2:$E$25,0),FALSE)/HLOOKUP(2018,DEMANDS!$G$2:$CW$25,MATCH($E33,DEMANDS!$E$2:$E$25,0),FALSE)</f>
        <v>0</v>
      </c>
      <c r="R33" s="14">
        <f>HLOOKUP(REG_TRA_DEMANDS!R$3,'BY-Demands'!$J$5:$AK$14,MATCH($E33,'BY-Demands'!$I$5:$I$14,0),FALSE)*HLOOKUP(REG_TRA_DEMANDS!$F33,DEMANDS!$G$2:$CW$25,MATCH($E33,DEMANDS!$E$2:$E$25,0),FALSE)/HLOOKUP(2018,DEMANDS!$G$2:$CW$25,MATCH($E33,DEMANDS!$E$2:$E$25,0),FALSE)</f>
        <v>0</v>
      </c>
      <c r="S33" s="14">
        <f>HLOOKUP(REG_TRA_DEMANDS!S$3,'BY-Demands'!$J$5:$AK$14,MATCH($E33,'BY-Demands'!$I$5:$I$14,0),FALSE)*HLOOKUP(REG_TRA_DEMANDS!$F33,DEMANDS!$G$2:$CW$25,MATCH($E33,DEMANDS!$E$2:$E$25,0),FALSE)/HLOOKUP(2018,DEMANDS!$G$2:$CW$25,MATCH($E33,DEMANDS!$E$2:$E$25,0),FALSE)</f>
        <v>0</v>
      </c>
      <c r="T33" s="14">
        <f>HLOOKUP(REG_TRA_DEMANDS!T$3,'BY-Demands'!$J$5:$AK$14,MATCH($E33,'BY-Demands'!$I$5:$I$14,0),FALSE)*HLOOKUP(REG_TRA_DEMANDS!$F33,DEMANDS!$G$2:$CW$25,MATCH($E33,DEMANDS!$E$2:$E$25,0),FALSE)/HLOOKUP(2018,DEMANDS!$G$2:$CW$25,MATCH($E33,DEMANDS!$E$2:$E$25,0),FALSE)</f>
        <v>0</v>
      </c>
      <c r="U33" s="14">
        <f>HLOOKUP(REG_TRA_DEMANDS!U$3,'BY-Demands'!$J$5:$AK$14,MATCH($E33,'BY-Demands'!$I$5:$I$14,0),FALSE)*HLOOKUP(REG_TRA_DEMANDS!$F33,DEMANDS!$G$2:$CW$25,MATCH($E33,DEMANDS!$E$2:$E$25,0),FALSE)/HLOOKUP(2018,DEMANDS!$G$2:$CW$25,MATCH($E33,DEMANDS!$E$2:$E$25,0),FALSE)</f>
        <v>0</v>
      </c>
      <c r="V33" s="14">
        <f>HLOOKUP(REG_TRA_DEMANDS!V$3,'BY-Demands'!$J$5:$AK$14,MATCH($E33,'BY-Demands'!$I$5:$I$14,0),FALSE)*HLOOKUP(REG_TRA_DEMANDS!$F33,DEMANDS!$G$2:$CW$25,MATCH($E33,DEMANDS!$E$2:$E$25,0),FALSE)/HLOOKUP(2018,DEMANDS!$G$2:$CW$25,MATCH($E33,DEMANDS!$E$2:$E$25,0),FALSE)</f>
        <v>0</v>
      </c>
      <c r="W33" s="14">
        <f>HLOOKUP(REG_TRA_DEMANDS!W$3,'BY-Demands'!$J$5:$AK$14,MATCH($E33,'BY-Demands'!$I$5:$I$14,0),FALSE)*HLOOKUP(REG_TRA_DEMANDS!$F33,DEMANDS!$G$2:$CW$25,MATCH($E33,DEMANDS!$E$2:$E$25,0),FALSE)/HLOOKUP(2018,DEMANDS!$G$2:$CW$25,MATCH($E33,DEMANDS!$E$2:$E$25,0),FALSE)</f>
        <v>0</v>
      </c>
      <c r="X33" s="14">
        <f>HLOOKUP(REG_TRA_DEMANDS!X$3,'BY-Demands'!$J$5:$AK$14,MATCH($E33,'BY-Demands'!$I$5:$I$14,0),FALSE)*HLOOKUP(REG_TRA_DEMANDS!$F33,DEMANDS!$G$2:$CW$25,MATCH($E33,DEMANDS!$E$2:$E$25,0),FALSE)/HLOOKUP(2018,DEMANDS!$G$2:$CW$25,MATCH($E33,DEMANDS!$E$2:$E$25,0),FALSE)</f>
        <v>0</v>
      </c>
      <c r="Y33" s="14">
        <f>HLOOKUP(REG_TRA_DEMANDS!Y$3,'BY-Demands'!$J$5:$AK$14,MATCH($E33,'BY-Demands'!$I$5:$I$14,0),FALSE)*HLOOKUP(REG_TRA_DEMANDS!$F33,DEMANDS!$G$2:$CW$25,MATCH($E33,DEMANDS!$E$2:$E$25,0),FALSE)/HLOOKUP(2018,DEMANDS!$G$2:$CW$25,MATCH($E33,DEMANDS!$E$2:$E$25,0),FALSE)</f>
        <v>0</v>
      </c>
      <c r="Z33" s="14">
        <f>HLOOKUP(REG_TRA_DEMANDS!Z$3,'BY-Demands'!$J$5:$AK$14,MATCH($E33,'BY-Demands'!$I$5:$I$14,0),FALSE)*HLOOKUP(REG_TRA_DEMANDS!$F33,DEMANDS!$G$2:$CW$25,MATCH($E33,DEMANDS!$E$2:$E$25,0),FALSE)/HLOOKUP(2018,DEMANDS!$G$2:$CW$25,MATCH($E33,DEMANDS!$E$2:$E$25,0),FALSE)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A33" s="14">
        <f>HLOOKUP(REG_TRA_DEMANDS!AA$3,'BY-Demands'!$J$5:$AK$14,MATCH($E33,'BY-Demands'!$I$5:$I$14,0),FALSE)*HLOOKUP(REG_TRA_DEMANDS!$F33,DEMANDS!$G$2:$CW$25,MATCH($E33,DEMANDS!$E$2:$E$25,0),FALSE)/HLOOKUP(2018,DEMANDS!$G$2:$CW$25,MATCH($E33,DEMANDS!$E$2:$E$25,0),FALSE)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B33" s="14">
        <f>HLOOKUP(REG_TRA_DEMANDS!AB$3,'BY-Demands'!$J$5:$AK$14,MATCH($E33,'BY-Demands'!$I$5:$I$14,0),FALSE)*HLOOKUP(REG_TRA_DEMANDS!$F33,DEMANDS!$G$2:$CW$25,MATCH($E33,DEMANDS!$E$2:$E$25,0),FALSE)/HLOOKUP(2018,DEMANDS!$G$2:$CW$25,MATCH($E33,DEMANDS!$E$2:$E$25,0),FALSE)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C33" s="14">
        <f>HLOOKUP(REG_TRA_DEMANDS!AC$3,'BY-Demands'!$J$5:$AK$14,MATCH($E33,'BY-Demands'!$I$5:$I$14,0),FALSE)*HLOOKUP(REG_TRA_DEMANDS!$F33,DEMANDS!$G$2:$CW$25,MATCH($E33,DEMANDS!$E$2:$E$25,0),FALSE)/HLOOKUP(2018,DEMANDS!$G$2:$CW$25,MATCH($E33,DEMANDS!$E$2:$E$25,0),FALSE)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D33" s="14">
        <f>HLOOKUP(REG_TRA_DEMANDS!AD$3,'BY-Demands'!$J$5:$AK$14,MATCH($E33,'BY-Demands'!$I$5:$I$14,0),FALSE)*HLOOKUP(REG_TRA_DEMANDS!$F33,DEMANDS!$G$2:$CW$25,MATCH($E33,DEMANDS!$E$2:$E$25,0),FALSE)/HLOOKUP(2018,DEMANDS!$G$2:$CW$25,MATCH($E33,DEMANDS!$E$2:$E$25,0),FALSE)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E33" s="14">
        <f>HLOOKUP(REG_TRA_DEMANDS!AE$3,'BY-Demands'!$J$5:$AK$14,MATCH($E33,'BY-Demands'!$I$5:$I$14,0),FALSE)*HLOOKUP(REG_TRA_DEMANDS!$F33,DEMANDS!$G$2:$CW$25,MATCH($E33,DEMANDS!$E$2:$E$25,0),FALSE)/HLOOKUP(2018,DEMANDS!$G$2:$CW$25,MATCH($E33,DEMANDS!$E$2:$E$25,0),FALSE)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F33" s="14">
        <f>HLOOKUP(REG_TRA_DEMANDS!AF$3,'BY-Demands'!$J$5:$AK$14,MATCH($E33,'BY-Demands'!$I$5:$I$14,0),FALSE)*HLOOKUP(REG_TRA_DEMANDS!$F33,DEMANDS!$G$2:$CW$25,MATCH($E33,DEMANDS!$E$2:$E$25,0),FALSE)/HLOOKUP(2018,DEMANDS!$G$2:$CW$25,MATCH($E33,DEMANDS!$E$2:$E$25,0),FALSE)</f>
        <v>0</v>
      </c>
    </row>
    <row r="34" spans="4:32" x14ac:dyDescent="0.2">
      <c r="D34" s="3" t="s">
        <v>59</v>
      </c>
      <c r="E34" s="3" t="str">
        <f>DEMANDS!$E$22</f>
        <v>TNAV</v>
      </c>
      <c r="F34" s="3">
        <v>2019</v>
      </c>
      <c r="G34" s="14">
        <f>HLOOKUP(REG_TRA_DEMANDS!G$3,'BY-Demands'!$J$5:$AK$14,MATCH($E34,'BY-Demands'!$I$5:$I$14,0),FALSE)*HLOOKUP(REG_TRA_DEMANDS!$F34,DEMANDS!$G$2:$CW$25,MATCH($E34,DEMANDS!$E$2:$E$25,0),FALSE)/HLOOKUP(2018,DEMANDS!$G$2:$CW$25,MATCH($E34,DEMANDS!$E$2:$E$25,0),FALSE)</f>
        <v>4.4736426592315429E-2</v>
      </c>
      <c r="H34" s="14">
        <f>HLOOKUP(REG_TRA_DEMANDS!H$3,'BY-Demands'!$J$5:$AK$14,MATCH($E34,'BY-Demands'!$I$5:$I$14,0),FALSE)*HLOOKUP(REG_TRA_DEMANDS!$F34,DEMANDS!$G$2:$CW$25,MATCH($E34,DEMANDS!$E$2:$E$25,0),FALSE)/HLOOKUP(2018,DEMANDS!$G$2:$CW$25,MATCH($E34,DEMANDS!$E$2:$E$25,0),FALSE)</f>
        <v>1.0587372127625181</v>
      </c>
      <c r="I34" s="14">
        <f>HLOOKUP(REG_TRA_DEMANDS!I$3,'BY-Demands'!$J$5:$AK$14,MATCH($E34,'BY-Demands'!$I$5:$I$14,0),FALSE)*HLOOKUP(REG_TRA_DEMANDS!$F34,DEMANDS!$G$2:$CW$25,MATCH($E34,DEMANDS!$E$2:$E$25,0),FALSE)/HLOOKUP(2018,DEMANDS!$G$2:$CW$25,MATCH($E34,DEMANDS!$E$2:$E$25,0),FALSE)</f>
        <v>0.17484075497956425</v>
      </c>
      <c r="J34" s="14">
        <f>HLOOKUP(REG_TRA_DEMANDS!J$3,'BY-Demands'!$J$5:$AK$14,MATCH($E34,'BY-Demands'!$I$5:$I$14,0),FALSE)*HLOOKUP(REG_TRA_DEMANDS!$F34,DEMANDS!$G$2:$CW$25,MATCH($E34,DEMANDS!$E$2:$E$25,0),FALSE)/HLOOKUP(2018,DEMANDS!$G$2:$CW$25,MATCH($E34,DEMANDS!$E$2:$E$25,0),FALSE)</f>
        <v>7.797521751578454E-2</v>
      </c>
      <c r="K34" s="14">
        <f>HLOOKUP(REG_TRA_DEMANDS!K$3,'BY-Demands'!$J$5:$AK$14,MATCH($E34,'BY-Demands'!$I$5:$I$14,0),FALSE)*HLOOKUP(REG_TRA_DEMANDS!$F34,DEMANDS!$G$2:$CW$25,MATCH($E34,DEMANDS!$E$2:$E$25,0),FALSE)/HLOOKUP(2018,DEMANDS!$G$2:$CW$25,MATCH($E34,DEMANDS!$E$2:$E$25,0),FALSE)</f>
        <v>6.6553803187826568E-2</v>
      </c>
      <c r="L34" s="14">
        <f>HLOOKUP(REG_TRA_DEMANDS!L$3,'BY-Demands'!$J$5:$AK$14,MATCH($E34,'BY-Demands'!$I$5:$I$14,0),FALSE)*HLOOKUP(REG_TRA_DEMANDS!$F34,DEMANDS!$G$2:$CW$25,MATCH($E34,DEMANDS!$E$2:$E$25,0),FALSE)/HLOOKUP(2018,DEMANDS!$G$2:$CW$25,MATCH($E34,DEMANDS!$E$2:$E$25,0),FALSE)</f>
        <v>3.211747284668915E-2</v>
      </c>
      <c r="M34" s="14">
        <f>HLOOKUP(REG_TRA_DEMANDS!M$3,'BY-Demands'!$J$5:$AK$14,MATCH($E34,'BY-Demands'!$I$5:$I$14,0),FALSE)*HLOOKUP(REG_TRA_DEMANDS!$F34,DEMANDS!$G$2:$CW$25,MATCH($E34,DEMANDS!$E$2:$E$25,0),FALSE)/HLOOKUP(2018,DEMANDS!$G$2:$CW$25,MATCH($E34,DEMANDS!$E$2:$E$25,0),FALSE)</f>
        <v>0.10127537421703059</v>
      </c>
      <c r="N34" s="14">
        <f>HLOOKUP(REG_TRA_DEMANDS!N$3,'BY-Demands'!$J$5:$AK$14,MATCH($E34,'BY-Demands'!$I$5:$I$14,0),FALSE)*HLOOKUP(REG_TRA_DEMANDS!$F34,DEMANDS!$G$2:$CW$25,MATCH($E34,DEMANDS!$E$2:$E$25,0),FALSE)/HLOOKUP(2018,DEMANDS!$G$2:$CW$25,MATCH($E34,DEMANDS!$E$2:$E$25,0),FALSE)</f>
        <v>0.15326304342499106</v>
      </c>
      <c r="O34" s="14">
        <f>HLOOKUP(REG_TRA_DEMANDS!O$3,'BY-Demands'!$J$5:$AK$14,MATCH($E34,'BY-Demands'!$I$5:$I$14,0),FALSE)*HLOOKUP(REG_TRA_DEMANDS!$F34,DEMANDS!$G$2:$CW$25,MATCH($E34,DEMANDS!$E$2:$E$25,0),FALSE)/HLOOKUP(2018,DEMANDS!$G$2:$CW$25,MATCH($E34,DEMANDS!$E$2:$E$25,0),FALSE)</f>
        <v>6.1260741824694438E-2</v>
      </c>
      <c r="P34" s="14">
        <f>HLOOKUP(REG_TRA_DEMANDS!P$3,'BY-Demands'!$J$5:$AK$14,MATCH($E34,'BY-Demands'!$I$5:$I$14,0),FALSE)*HLOOKUP(REG_TRA_DEMANDS!$F34,DEMANDS!$G$2:$CW$25,MATCH($E34,DEMANDS!$E$2:$E$25,0),FALSE)/HLOOKUP(2018,DEMANDS!$G$2:$CW$25,MATCH($E34,DEMANDS!$E$2:$E$25,0),FALSE)</f>
        <v>6.9754313718117147E-2</v>
      </c>
      <c r="Q34" s="14">
        <f>HLOOKUP(REG_TRA_DEMANDS!Q$3,'BY-Demands'!$J$5:$AK$14,MATCH($E34,'BY-Demands'!$I$5:$I$14,0),FALSE)*HLOOKUP(REG_TRA_DEMANDS!$F34,DEMANDS!$G$2:$CW$25,MATCH($E34,DEMANDS!$E$2:$E$25,0),FALSE)/HLOOKUP(2018,DEMANDS!$G$2:$CW$25,MATCH($E34,DEMANDS!$E$2:$E$25,0),FALSE)</f>
        <v>0.11764960412869165</v>
      </c>
      <c r="R34" s="14">
        <f>HLOOKUP(REG_TRA_DEMANDS!R$3,'BY-Demands'!$J$5:$AK$14,MATCH($E34,'BY-Demands'!$I$5:$I$14,0),FALSE)*HLOOKUP(REG_TRA_DEMANDS!$F34,DEMANDS!$G$2:$CW$25,MATCH($E34,DEMANDS!$E$2:$E$25,0),FALSE)/HLOOKUP(2018,DEMANDS!$G$2:$CW$25,MATCH($E34,DEMANDS!$E$2:$E$25,0),FALSE)</f>
        <v>0.11191571624763795</v>
      </c>
      <c r="S34" s="14">
        <f>HLOOKUP(REG_TRA_DEMANDS!S$3,'BY-Demands'!$J$5:$AK$14,MATCH($E34,'BY-Demands'!$I$5:$I$14,0),FALSE)*HLOOKUP(REG_TRA_DEMANDS!$F34,DEMANDS!$G$2:$CW$25,MATCH($E34,DEMANDS!$E$2:$E$25,0),FALSE)/HLOOKUP(2018,DEMANDS!$G$2:$CW$25,MATCH($E34,DEMANDS!$E$2:$E$25,0),FALSE)</f>
        <v>9.3364856292052711E-2</v>
      </c>
      <c r="T34" s="14">
        <f>HLOOKUP(REG_TRA_DEMANDS!T$3,'BY-Demands'!$J$5:$AK$14,MATCH($E34,'BY-Demands'!$I$5:$I$14,0),FALSE)*HLOOKUP(REG_TRA_DEMANDS!$F34,DEMANDS!$G$2:$CW$25,MATCH($E34,DEMANDS!$E$2:$E$25,0),FALSE)/HLOOKUP(2018,DEMANDS!$G$2:$CW$25,MATCH($E34,DEMANDS!$E$2:$E$25,0),FALSE)</f>
        <v>0.42657862768420407</v>
      </c>
      <c r="U34" s="14">
        <f>HLOOKUP(REG_TRA_DEMANDS!U$3,'BY-Demands'!$J$5:$AK$14,MATCH($E34,'BY-Demands'!$I$5:$I$14,0),FALSE)*HLOOKUP(REG_TRA_DEMANDS!$F34,DEMANDS!$G$2:$CW$25,MATCH($E34,DEMANDS!$E$2:$E$25,0),FALSE)/HLOOKUP(2018,DEMANDS!$G$2:$CW$25,MATCH($E34,DEMANDS!$E$2:$E$25,0),FALSE)</f>
        <v>0.1160662432844647</v>
      </c>
      <c r="V34" s="14">
        <f>HLOOKUP(REG_TRA_DEMANDS!V$3,'BY-Demands'!$J$5:$AK$14,MATCH($E34,'BY-Demands'!$I$5:$I$14,0),FALSE)*HLOOKUP(REG_TRA_DEMANDS!$F34,DEMANDS!$G$2:$CW$25,MATCH($E34,DEMANDS!$E$2:$E$25,0),FALSE)/HLOOKUP(2018,DEMANDS!$G$2:$CW$25,MATCH($E34,DEMANDS!$E$2:$E$25,0),FALSE)</f>
        <v>0.15314910430716835</v>
      </c>
      <c r="W34" s="14">
        <f>HLOOKUP(REG_TRA_DEMANDS!W$3,'BY-Demands'!$J$5:$AK$14,MATCH($E34,'BY-Demands'!$I$5:$I$14,0),FALSE)*HLOOKUP(REG_TRA_DEMANDS!$F34,DEMANDS!$G$2:$CW$25,MATCH($E34,DEMANDS!$E$2:$E$25,0),FALSE)/HLOOKUP(2018,DEMANDS!$G$2:$CW$25,MATCH($E34,DEMANDS!$E$2:$E$25,0),FALSE)</f>
        <v>0.12537467631707438</v>
      </c>
      <c r="X34" s="14">
        <f>HLOOKUP(REG_TRA_DEMANDS!X$3,'BY-Demands'!$J$5:$AK$14,MATCH($E34,'BY-Demands'!$I$5:$I$14,0),FALSE)*HLOOKUP(REG_TRA_DEMANDS!$F34,DEMANDS!$G$2:$CW$25,MATCH($E34,DEMANDS!$E$2:$E$25,0),FALSE)/HLOOKUP(2018,DEMANDS!$G$2:$CW$25,MATCH($E34,DEMANDS!$E$2:$E$25,0),FALSE)</f>
        <v>9.1289592773639419E-2</v>
      </c>
      <c r="Y34" s="14">
        <f>HLOOKUP(REG_TRA_DEMANDS!Y$3,'BY-Demands'!$J$5:$AK$14,MATCH($E34,'BY-Demands'!$I$5:$I$14,0),FALSE)*HLOOKUP(REG_TRA_DEMANDS!$F34,DEMANDS!$G$2:$CW$25,MATCH($E34,DEMANDS!$E$2:$E$25,0),FALSE)/HLOOKUP(2018,DEMANDS!$G$2:$CW$25,MATCH($E34,DEMANDS!$E$2:$E$25,0),FALSE)</f>
        <v>0.20277862666970664</v>
      </c>
      <c r="Z34" s="14">
        <f>HLOOKUP(REG_TRA_DEMANDS!Z$3,'BY-Demands'!$J$5:$AK$14,MATCH($E34,'BY-Demands'!$I$5:$I$14,0),FALSE)*HLOOKUP(REG_TRA_DEMANDS!$F34,DEMANDS!$G$2:$CW$25,MATCH($E34,DEMANDS!$E$2:$E$25,0),FALSE)/HLOOKUP(2018,DEMANDS!$G$2:$CW$25,MATCH($E34,DEMANDS!$E$2:$E$25,0),FALSE)</f>
        <v>2.5179759251811974E-2</v>
      </c>
      <c r="AA34" s="14">
        <f>HLOOKUP(REG_TRA_DEMANDS!AA$3,'BY-Demands'!$J$5:$AK$14,MATCH($E34,'BY-Demands'!$I$5:$I$14,0),FALSE)*HLOOKUP(REG_TRA_DEMANDS!$F34,DEMANDS!$G$2:$CW$25,MATCH($E34,DEMANDS!$E$2:$E$25,0),FALSE)/HLOOKUP(2018,DEMANDS!$G$2:$CW$25,MATCH($E34,DEMANDS!$E$2:$E$25,0),FALSE)</f>
        <v>0.10255070654962607</v>
      </c>
      <c r="AB34" s="14">
        <f>HLOOKUP(REG_TRA_DEMANDS!AB$3,'BY-Demands'!$J$5:$AK$14,MATCH($E34,'BY-Demands'!$I$5:$I$14,0),FALSE)*HLOOKUP(REG_TRA_DEMANDS!$F34,DEMANDS!$G$2:$CW$25,MATCH($E34,DEMANDS!$E$2:$E$25,0),FALSE)/HLOOKUP(2018,DEMANDS!$G$2:$CW$25,MATCH($E34,DEMANDS!$E$2:$E$25,0),FALSE)</f>
        <v>5.0717837384500954E-2</v>
      </c>
      <c r="AC34" s="14">
        <f>HLOOKUP(REG_TRA_DEMANDS!AC$3,'BY-Demands'!$J$5:$AK$14,MATCH($E34,'BY-Demands'!$I$5:$I$14,0),FALSE)*HLOOKUP(REG_TRA_DEMANDS!$F34,DEMANDS!$G$2:$CW$25,MATCH($E34,DEMANDS!$E$2:$E$25,0),FALSE)/HLOOKUP(2018,DEMANDS!$G$2:$CW$25,MATCH($E34,DEMANDS!$E$2:$E$25,0),FALSE)</f>
        <v>5.1496552320793129E-2</v>
      </c>
      <c r="AD34" s="14">
        <f>HLOOKUP(REG_TRA_DEMANDS!AD$3,'BY-Demands'!$J$5:$AK$14,MATCH($E34,'BY-Demands'!$I$5:$I$14,0),FALSE)*HLOOKUP(REG_TRA_DEMANDS!$F34,DEMANDS!$G$2:$CW$25,MATCH($E34,DEMANDS!$E$2:$E$25,0),FALSE)/HLOOKUP(2018,DEMANDS!$G$2:$CW$25,MATCH($E34,DEMANDS!$E$2:$E$25,0),FALSE)</f>
        <v>5.9858111994945243E-2</v>
      </c>
      <c r="AE34" s="14">
        <f>HLOOKUP(REG_TRA_DEMANDS!AE$3,'BY-Demands'!$J$5:$AK$14,MATCH($E34,'BY-Demands'!$I$5:$I$14,0),FALSE)*HLOOKUP(REG_TRA_DEMANDS!$F34,DEMANDS!$G$2:$CW$25,MATCH($E34,DEMANDS!$E$2:$E$25,0),FALSE)/HLOOKUP(2018,DEMANDS!$G$2:$CW$25,MATCH($E34,DEMANDS!$E$2:$E$25,0),FALSE)</f>
        <v>0.12509100720304714</v>
      </c>
      <c r="AF34" s="14">
        <f>HLOOKUP(REG_TRA_DEMANDS!AF$3,'BY-Demands'!$J$5:$AK$14,MATCH($E34,'BY-Demands'!$I$5:$I$14,0),FALSE)*HLOOKUP(REG_TRA_DEMANDS!$F34,DEMANDS!$G$2:$CW$25,MATCH($E34,DEMANDS!$E$2:$E$25,0),FALSE)/HLOOKUP(2018,DEMANDS!$G$2:$CW$25,MATCH($E34,DEMANDS!$E$2:$E$25,0),FALSE)</f>
        <v>4.8236321977023038E-2</v>
      </c>
    </row>
    <row r="35" spans="4:32" x14ac:dyDescent="0.2">
      <c r="D35" s="3" t="s">
        <v>59</v>
      </c>
      <c r="E35" s="3" t="str">
        <f>DEMANDS!$E$22</f>
        <v>TNAV</v>
      </c>
      <c r="F35" s="3">
        <v>2020</v>
      </c>
      <c r="G35" s="14">
        <f>HLOOKUP(REG_TRA_DEMANDS!G$3,'BY-Demands'!$J$5:$AK$14,MATCH($E35,'BY-Demands'!$I$5:$I$14,0),FALSE)*HLOOKUP(REG_TRA_DEMANDS!$F35,DEMANDS!$G$2:$CW$25,MATCH($E35,DEMANDS!$E$2:$E$25,0),FALSE)/HLOOKUP(2018,DEMANDS!$G$2:$CW$25,MATCH($E35,DEMANDS!$E$2:$E$25,0),FALSE)</f>
        <v>5.4709600636236908E-2</v>
      </c>
      <c r="H35" s="14">
        <f>HLOOKUP(REG_TRA_DEMANDS!H$3,'BY-Demands'!$J$5:$AK$14,MATCH($E35,'BY-Demands'!$I$5:$I$14,0),FALSE)*HLOOKUP(REG_TRA_DEMANDS!$F35,DEMANDS!$G$2:$CW$25,MATCH($E35,DEMANDS!$E$2:$E$25,0),FALSE)/HLOOKUP(2018,DEMANDS!$G$2:$CW$25,MATCH($E35,DEMANDS!$E$2:$E$25,0),FALSE)</f>
        <v>1.2947634511986181</v>
      </c>
      <c r="I35" s="14">
        <f>HLOOKUP(REG_TRA_DEMANDS!I$3,'BY-Demands'!$J$5:$AK$14,MATCH($E35,'BY-Demands'!$I$5:$I$14,0),FALSE)*HLOOKUP(REG_TRA_DEMANDS!$F35,DEMANDS!$G$2:$CW$25,MATCH($E35,DEMANDS!$E$2:$E$25,0),FALSE)/HLOOKUP(2018,DEMANDS!$G$2:$CW$25,MATCH($E35,DEMANDS!$E$2:$E$25,0),FALSE)</f>
        <v>0.21381832677519244</v>
      </c>
      <c r="J35" s="14">
        <f>HLOOKUP(REG_TRA_DEMANDS!J$3,'BY-Demands'!$J$5:$AK$14,MATCH($E35,'BY-Demands'!$I$5:$I$14,0),FALSE)*HLOOKUP(REG_TRA_DEMANDS!$F35,DEMANDS!$G$2:$CW$25,MATCH($E35,DEMANDS!$E$2:$E$25,0),FALSE)/HLOOKUP(2018,DEMANDS!$G$2:$CW$25,MATCH($E35,DEMANDS!$E$2:$E$25,0),FALSE)</f>
        <v>9.5358376490112085E-2</v>
      </c>
      <c r="K35" s="14">
        <f>HLOOKUP(REG_TRA_DEMANDS!K$3,'BY-Demands'!$J$5:$AK$14,MATCH($E35,'BY-Demands'!$I$5:$I$14,0),FALSE)*HLOOKUP(REG_TRA_DEMANDS!$F35,DEMANDS!$G$2:$CW$25,MATCH($E35,DEMANDS!$E$2:$E$25,0),FALSE)/HLOOKUP(2018,DEMANDS!$G$2:$CW$25,MATCH($E35,DEMANDS!$E$2:$E$25,0),FALSE)</f>
        <v>8.1390765212663516E-2</v>
      </c>
      <c r="L35" s="14">
        <f>HLOOKUP(REG_TRA_DEMANDS!L$3,'BY-Demands'!$J$5:$AK$14,MATCH($E35,'BY-Demands'!$I$5:$I$14,0),FALSE)*HLOOKUP(REG_TRA_DEMANDS!$F35,DEMANDS!$G$2:$CW$25,MATCH($E35,DEMANDS!$E$2:$E$25,0),FALSE)/HLOOKUP(2018,DEMANDS!$G$2:$CW$25,MATCH($E35,DEMANDS!$E$2:$E$25,0),FALSE)</f>
        <v>3.9277480271286955E-2</v>
      </c>
      <c r="M35" s="14">
        <f>HLOOKUP(REG_TRA_DEMANDS!M$3,'BY-Demands'!$J$5:$AK$14,MATCH($E35,'BY-Demands'!$I$5:$I$14,0),FALSE)*HLOOKUP(REG_TRA_DEMANDS!$F35,DEMANDS!$G$2:$CW$25,MATCH($E35,DEMANDS!$E$2:$E$25,0),FALSE)/HLOOKUP(2018,DEMANDS!$G$2:$CW$25,MATCH($E35,DEMANDS!$E$2:$E$25,0),FALSE)</f>
        <v>0.12385288007448821</v>
      </c>
      <c r="N35" s="14">
        <f>HLOOKUP(REG_TRA_DEMANDS!N$3,'BY-Demands'!$J$5:$AK$14,MATCH($E35,'BY-Demands'!$I$5:$I$14,0),FALSE)*HLOOKUP(REG_TRA_DEMANDS!$F35,DEMANDS!$G$2:$CW$25,MATCH($E35,DEMANDS!$E$2:$E$25,0),FALSE)/HLOOKUP(2018,DEMANDS!$G$2:$CW$25,MATCH($E35,DEMANDS!$E$2:$E$25,0),FALSE)</f>
        <v>0.1874302562090602</v>
      </c>
      <c r="O35" s="14">
        <f>HLOOKUP(REG_TRA_DEMANDS!O$3,'BY-Demands'!$J$5:$AK$14,MATCH($E35,'BY-Demands'!$I$5:$I$14,0),FALSE)*HLOOKUP(REG_TRA_DEMANDS!$F35,DEMANDS!$G$2:$CW$25,MATCH($E35,DEMANDS!$E$2:$E$25,0),FALSE)/HLOOKUP(2018,DEMANDS!$G$2:$CW$25,MATCH($E35,DEMANDS!$E$2:$E$25,0),FALSE)</f>
        <v>7.4917711923025126E-2</v>
      </c>
      <c r="P35" s="14">
        <f>HLOOKUP(REG_TRA_DEMANDS!P$3,'BY-Demands'!$J$5:$AK$14,MATCH($E35,'BY-Demands'!$I$5:$I$14,0),FALSE)*HLOOKUP(REG_TRA_DEMANDS!$F35,DEMANDS!$G$2:$CW$25,MATCH($E35,DEMANDS!$E$2:$E$25,0),FALSE)/HLOOKUP(2018,DEMANDS!$G$2:$CW$25,MATCH($E35,DEMANDS!$E$2:$E$25,0),FALSE)</f>
        <v>8.5304771455047348E-2</v>
      </c>
      <c r="Q35" s="14">
        <f>HLOOKUP(REG_TRA_DEMANDS!Q$3,'BY-Demands'!$J$5:$AK$14,MATCH($E35,'BY-Demands'!$I$5:$I$14,0),FALSE)*HLOOKUP(REG_TRA_DEMANDS!$F35,DEMANDS!$G$2:$CW$25,MATCH($E35,DEMANDS!$E$2:$E$25,0),FALSE)/HLOOKUP(2018,DEMANDS!$G$2:$CW$25,MATCH($E35,DEMANDS!$E$2:$E$25,0),FALSE)</f>
        <v>0.14387744724335505</v>
      </c>
      <c r="R35" s="14">
        <f>HLOOKUP(REG_TRA_DEMANDS!R$3,'BY-Demands'!$J$5:$AK$14,MATCH($E35,'BY-Demands'!$I$5:$I$14,0),FALSE)*HLOOKUP(REG_TRA_DEMANDS!$F35,DEMANDS!$G$2:$CW$25,MATCH($E35,DEMANDS!$E$2:$E$25,0),FALSE)/HLOOKUP(2018,DEMANDS!$G$2:$CW$25,MATCH($E35,DEMANDS!$E$2:$E$25,0),FALSE)</f>
        <v>0.13686529316756901</v>
      </c>
      <c r="S35" s="14">
        <f>HLOOKUP(REG_TRA_DEMANDS!S$3,'BY-Demands'!$J$5:$AK$14,MATCH($E35,'BY-Demands'!$I$5:$I$14,0),FALSE)*HLOOKUP(REG_TRA_DEMANDS!$F35,DEMANDS!$G$2:$CW$25,MATCH($E35,DEMANDS!$E$2:$E$25,0),FALSE)/HLOOKUP(2018,DEMANDS!$G$2:$CW$25,MATCH($E35,DEMANDS!$E$2:$E$25,0),FALSE)</f>
        <v>0.11417885580685315</v>
      </c>
      <c r="T35" s="14">
        <f>HLOOKUP(REG_TRA_DEMANDS!T$3,'BY-Demands'!$J$5:$AK$14,MATCH($E35,'BY-Demands'!$I$5:$I$14,0),FALSE)*HLOOKUP(REG_TRA_DEMANDS!$F35,DEMANDS!$G$2:$CW$25,MATCH($E35,DEMANDS!$E$2:$E$25,0),FALSE)/HLOOKUP(2018,DEMANDS!$G$2:$CW$25,MATCH($E35,DEMANDS!$E$2:$E$25,0),FALSE)</f>
        <v>0.52167658747615886</v>
      </c>
      <c r="U35" s="14">
        <f>HLOOKUP(REG_TRA_DEMANDS!U$3,'BY-Demands'!$J$5:$AK$14,MATCH($E35,'BY-Demands'!$I$5:$I$14,0),FALSE)*HLOOKUP(REG_TRA_DEMANDS!$F35,DEMANDS!$G$2:$CW$25,MATCH($E35,DEMANDS!$E$2:$E$25,0),FALSE)/HLOOKUP(2018,DEMANDS!$G$2:$CW$25,MATCH($E35,DEMANDS!$E$2:$E$25,0),FALSE)</f>
        <v>0.14194110484747868</v>
      </c>
      <c r="V35" s="14">
        <f>HLOOKUP(REG_TRA_DEMANDS!V$3,'BY-Demands'!$J$5:$AK$14,MATCH($E35,'BY-Demands'!$I$5:$I$14,0),FALSE)*HLOOKUP(REG_TRA_DEMANDS!$F35,DEMANDS!$G$2:$CW$25,MATCH($E35,DEMANDS!$E$2:$E$25,0),FALSE)/HLOOKUP(2018,DEMANDS!$G$2:$CW$25,MATCH($E35,DEMANDS!$E$2:$E$25,0),FALSE)</f>
        <v>0.18729091643367465</v>
      </c>
      <c r="W35" s="14">
        <f>HLOOKUP(REG_TRA_DEMANDS!W$3,'BY-Demands'!$J$5:$AK$14,MATCH($E35,'BY-Demands'!$I$5:$I$14,0),FALSE)*HLOOKUP(REG_TRA_DEMANDS!$F35,DEMANDS!$G$2:$CW$25,MATCH($E35,DEMANDS!$E$2:$E$25,0),FALSE)/HLOOKUP(2018,DEMANDS!$G$2:$CW$25,MATCH($E35,DEMANDS!$E$2:$E$25,0),FALSE)</f>
        <v>0.15332468401449936</v>
      </c>
      <c r="X35" s="14">
        <f>HLOOKUP(REG_TRA_DEMANDS!X$3,'BY-Demands'!$J$5:$AK$14,MATCH($E35,'BY-Demands'!$I$5:$I$14,0),FALSE)*HLOOKUP(REG_TRA_DEMANDS!$F35,DEMANDS!$G$2:$CW$25,MATCH($E35,DEMANDS!$E$2:$E$25,0),FALSE)/HLOOKUP(2018,DEMANDS!$G$2:$CW$25,MATCH($E35,DEMANDS!$E$2:$E$25,0),FALSE)</f>
        <v>0.11164094996689844</v>
      </c>
      <c r="Y35" s="14">
        <f>HLOOKUP(REG_TRA_DEMANDS!Y$3,'BY-Demands'!$J$5:$AK$14,MATCH($E35,'BY-Demands'!$I$5:$I$14,0),FALSE)*HLOOKUP(REG_TRA_DEMANDS!$F35,DEMANDS!$G$2:$CW$25,MATCH($E35,DEMANDS!$E$2:$E$25,0),FALSE)/HLOOKUP(2018,DEMANDS!$G$2:$CW$25,MATCH($E35,DEMANDS!$E$2:$E$25,0),FALSE)</f>
        <v>0.24798443969974754</v>
      </c>
      <c r="Z35" s="14">
        <f>HLOOKUP(REG_TRA_DEMANDS!Z$3,'BY-Demands'!$J$5:$AK$14,MATCH($E35,'BY-Demands'!$I$5:$I$14,0),FALSE)*HLOOKUP(REG_TRA_DEMANDS!$F35,DEMANDS!$G$2:$CW$25,MATCH($E35,DEMANDS!$E$2:$E$25,0),FALSE)/HLOOKUP(2018,DEMANDS!$G$2:$CW$25,MATCH($E35,DEMANDS!$E$2:$E$25,0),FALSE)</f>
        <v>3.0793129396254827E-2</v>
      </c>
      <c r="AA35" s="14">
        <f>HLOOKUP(REG_TRA_DEMANDS!AA$3,'BY-Demands'!$J$5:$AK$14,MATCH($E35,'BY-Demands'!$I$5:$I$14,0),FALSE)*HLOOKUP(REG_TRA_DEMANDS!$F35,DEMANDS!$G$2:$CW$25,MATCH($E35,DEMANDS!$E$2:$E$25,0),FALSE)/HLOOKUP(2018,DEMANDS!$G$2:$CW$25,MATCH($E35,DEMANDS!$E$2:$E$25,0),FALSE)</f>
        <v>0.12541252459483895</v>
      </c>
      <c r="AB35" s="14">
        <f>HLOOKUP(REG_TRA_DEMANDS!AB$3,'BY-Demands'!$J$5:$AK$14,MATCH($E35,'BY-Demands'!$I$5:$I$14,0),FALSE)*HLOOKUP(REG_TRA_DEMANDS!$F35,DEMANDS!$G$2:$CW$25,MATCH($E35,DEMANDS!$E$2:$E$25,0),FALSE)/HLOOKUP(2018,DEMANDS!$G$2:$CW$25,MATCH($E35,DEMANDS!$E$2:$E$25,0),FALSE)</f>
        <v>6.202445836199811E-2</v>
      </c>
      <c r="AC35" s="14">
        <f>HLOOKUP(REG_TRA_DEMANDS!AC$3,'BY-Demands'!$J$5:$AK$14,MATCH($E35,'BY-Demands'!$I$5:$I$14,0),FALSE)*HLOOKUP(REG_TRA_DEMANDS!$F35,DEMANDS!$G$2:$CW$25,MATCH($E35,DEMANDS!$E$2:$E$25,0),FALSE)/HLOOKUP(2018,DEMANDS!$G$2:$CW$25,MATCH($E35,DEMANDS!$E$2:$E$25,0),FALSE)</f>
        <v>6.2976773654461277E-2</v>
      </c>
      <c r="AD35" s="14">
        <f>HLOOKUP(REG_TRA_DEMANDS!AD$3,'BY-Demands'!$J$5:$AK$14,MATCH($E35,'BY-Demands'!$I$5:$I$14,0),FALSE)*HLOOKUP(REG_TRA_DEMANDS!$F35,DEMANDS!$G$2:$CW$25,MATCH($E35,DEMANDS!$E$2:$E$25,0),FALSE)/HLOOKUP(2018,DEMANDS!$G$2:$CW$25,MATCH($E35,DEMANDS!$E$2:$E$25,0),FALSE)</f>
        <v>7.3202391239829717E-2</v>
      </c>
      <c r="AE35" s="14">
        <f>HLOOKUP(REG_TRA_DEMANDS!AE$3,'BY-Demands'!$J$5:$AK$14,MATCH($E35,'BY-Demands'!$I$5:$I$14,0),FALSE)*HLOOKUP(REG_TRA_DEMANDS!$F35,DEMANDS!$G$2:$CW$25,MATCH($E35,DEMANDS!$E$2:$E$25,0),FALSE)/HLOOKUP(2018,DEMANDS!$G$2:$CW$25,MATCH($E35,DEMANDS!$E$2:$E$25,0),FALSE)</f>
        <v>0.15297777602198812</v>
      </c>
      <c r="AF35" s="14">
        <f>HLOOKUP(REG_TRA_DEMANDS!AF$3,'BY-Demands'!$J$5:$AK$14,MATCH($E35,'BY-Demands'!$I$5:$I$14,0),FALSE)*HLOOKUP(REG_TRA_DEMANDS!$F35,DEMANDS!$G$2:$CW$25,MATCH($E35,DEMANDS!$E$2:$E$25,0),FALSE)/HLOOKUP(2018,DEMANDS!$G$2:$CW$25,MATCH($E35,DEMANDS!$E$2:$E$25,0),FALSE)</f>
        <v>5.8989734150496013E-2</v>
      </c>
    </row>
    <row r="36" spans="4:32" x14ac:dyDescent="0.2">
      <c r="D36" s="3" t="s">
        <v>59</v>
      </c>
      <c r="E36" s="3" t="str">
        <f>DEMANDS!$E$22</f>
        <v>TNAV</v>
      </c>
      <c r="F36" s="3">
        <v>2021</v>
      </c>
      <c r="G36" s="14">
        <f>HLOOKUP(REG_TRA_DEMANDS!G$3,'BY-Demands'!$J$5:$AK$14,MATCH($E36,'BY-Demands'!$I$5:$I$14,0),FALSE)*HLOOKUP(REG_TRA_DEMANDS!$F36,DEMANDS!$G$2:$CW$25,MATCH($E36,DEMANDS!$E$2:$E$25,0),FALSE)/HLOOKUP(2018,DEMANDS!$G$2:$CW$25,MATCH($E36,DEMANDS!$E$2:$E$25,0),FALSE)</f>
        <v>6.0377905785525848E-2</v>
      </c>
      <c r="H36" s="14">
        <f>HLOOKUP(REG_TRA_DEMANDS!H$3,'BY-Demands'!$J$5:$AK$14,MATCH($E36,'BY-Demands'!$I$5:$I$14,0),FALSE)*HLOOKUP(REG_TRA_DEMANDS!$F36,DEMANDS!$G$2:$CW$25,MATCH($E36,DEMANDS!$E$2:$E$25,0),FALSE)/HLOOKUP(2018,DEMANDS!$G$2:$CW$25,MATCH($E36,DEMANDS!$E$2:$E$25,0),FALSE)</f>
        <v>1.4289101869121152</v>
      </c>
      <c r="I36" s="14">
        <f>HLOOKUP(REG_TRA_DEMANDS!I$3,'BY-Demands'!$J$5:$AK$14,MATCH($E36,'BY-Demands'!$I$5:$I$14,0),FALSE)*HLOOKUP(REG_TRA_DEMANDS!$F36,DEMANDS!$G$2:$CW$25,MATCH($E36,DEMANDS!$E$2:$E$25,0),FALSE)/HLOOKUP(2018,DEMANDS!$G$2:$CW$25,MATCH($E36,DEMANDS!$E$2:$E$25,0),FALSE)</f>
        <v>0.2359714316887277</v>
      </c>
      <c r="J36" s="14">
        <f>HLOOKUP(REG_TRA_DEMANDS!J$3,'BY-Demands'!$J$5:$AK$14,MATCH($E36,'BY-Demands'!$I$5:$I$14,0),FALSE)*HLOOKUP(REG_TRA_DEMANDS!$F36,DEMANDS!$G$2:$CW$25,MATCH($E36,DEMANDS!$E$2:$E$25,0),FALSE)/HLOOKUP(2018,DEMANDS!$G$2:$CW$25,MATCH($E36,DEMANDS!$E$2:$E$25,0),FALSE)</f>
        <v>0.10523818497346488</v>
      </c>
      <c r="K36" s="14">
        <f>HLOOKUP(REG_TRA_DEMANDS!K$3,'BY-Demands'!$J$5:$AK$14,MATCH($E36,'BY-Demands'!$I$5:$I$14,0),FALSE)*HLOOKUP(REG_TRA_DEMANDS!$F36,DEMANDS!$G$2:$CW$25,MATCH($E36,DEMANDS!$E$2:$E$25,0),FALSE)/HLOOKUP(2018,DEMANDS!$G$2:$CW$25,MATCH($E36,DEMANDS!$E$2:$E$25,0),FALSE)</f>
        <v>8.9823429465268834E-2</v>
      </c>
      <c r="L36" s="14">
        <f>HLOOKUP(REG_TRA_DEMANDS!L$3,'BY-Demands'!$J$5:$AK$14,MATCH($E36,'BY-Demands'!$I$5:$I$14,0),FALSE)*HLOOKUP(REG_TRA_DEMANDS!$F36,DEMANDS!$G$2:$CW$25,MATCH($E36,DEMANDS!$E$2:$E$25,0),FALSE)/HLOOKUP(2018,DEMANDS!$G$2:$CW$25,MATCH($E36,DEMANDS!$E$2:$E$25,0),FALSE)</f>
        <v>4.3346907594530242E-2</v>
      </c>
      <c r="M36" s="14">
        <f>HLOOKUP(REG_TRA_DEMANDS!M$3,'BY-Demands'!$J$5:$AK$14,MATCH($E36,'BY-Demands'!$I$5:$I$14,0),FALSE)*HLOOKUP(REG_TRA_DEMANDS!$F36,DEMANDS!$G$2:$CW$25,MATCH($E36,DEMANDS!$E$2:$E$25,0),FALSE)/HLOOKUP(2018,DEMANDS!$G$2:$CW$25,MATCH($E36,DEMANDS!$E$2:$E$25,0),FALSE)</f>
        <v>0.13668492252620179</v>
      </c>
      <c r="N36" s="14">
        <f>HLOOKUP(REG_TRA_DEMANDS!N$3,'BY-Demands'!$J$5:$AK$14,MATCH($E36,'BY-Demands'!$I$5:$I$14,0),FALSE)*HLOOKUP(REG_TRA_DEMANDS!$F36,DEMANDS!$G$2:$CW$25,MATCH($E36,DEMANDS!$E$2:$E$25,0),FALSE)/HLOOKUP(2018,DEMANDS!$G$2:$CW$25,MATCH($E36,DEMANDS!$E$2:$E$25,0),FALSE)</f>
        <v>0.2068493686508841</v>
      </c>
      <c r="O36" s="14">
        <f>HLOOKUP(REG_TRA_DEMANDS!O$3,'BY-Demands'!$J$5:$AK$14,MATCH($E36,'BY-Demands'!$I$5:$I$14,0),FALSE)*HLOOKUP(REG_TRA_DEMANDS!$F36,DEMANDS!$G$2:$CW$25,MATCH($E36,DEMANDS!$E$2:$E$25,0),FALSE)/HLOOKUP(2018,DEMANDS!$G$2:$CW$25,MATCH($E36,DEMANDS!$E$2:$E$25,0),FALSE)</f>
        <v>8.267972164943059E-2</v>
      </c>
      <c r="P36" s="14">
        <f>HLOOKUP(REG_TRA_DEMANDS!P$3,'BY-Demands'!$J$5:$AK$14,MATCH($E36,'BY-Demands'!$I$5:$I$14,0),FALSE)*HLOOKUP(REG_TRA_DEMANDS!$F36,DEMANDS!$G$2:$CW$25,MATCH($E36,DEMANDS!$E$2:$E$25,0),FALSE)/HLOOKUP(2018,DEMANDS!$G$2:$CW$25,MATCH($E36,DEMANDS!$E$2:$E$25,0),FALSE)</f>
        <v>9.4142954692987016E-2</v>
      </c>
      <c r="Q36" s="14">
        <f>HLOOKUP(REG_TRA_DEMANDS!Q$3,'BY-Demands'!$J$5:$AK$14,MATCH($E36,'BY-Demands'!$I$5:$I$14,0),FALSE)*HLOOKUP(REG_TRA_DEMANDS!$F36,DEMANDS!$G$2:$CW$25,MATCH($E36,DEMANDS!$E$2:$E$25,0),FALSE)/HLOOKUP(2018,DEMANDS!$G$2:$CW$25,MATCH($E36,DEMANDS!$E$2:$E$25,0),FALSE)</f>
        <v>0.1587841777914096</v>
      </c>
      <c r="R36" s="14">
        <f>HLOOKUP(REG_TRA_DEMANDS!R$3,'BY-Demands'!$J$5:$AK$14,MATCH($E36,'BY-Demands'!$I$5:$I$14,0),FALSE)*HLOOKUP(REG_TRA_DEMANDS!$F36,DEMANDS!$G$2:$CW$25,MATCH($E36,DEMANDS!$E$2:$E$25,0),FALSE)/HLOOKUP(2018,DEMANDS!$G$2:$CW$25,MATCH($E36,DEMANDS!$E$2:$E$25,0),FALSE)</f>
        <v>0.15104551449981587</v>
      </c>
      <c r="S36" s="14">
        <f>HLOOKUP(REG_TRA_DEMANDS!S$3,'BY-Demands'!$J$5:$AK$14,MATCH($E36,'BY-Demands'!$I$5:$I$14,0),FALSE)*HLOOKUP(REG_TRA_DEMANDS!$F36,DEMANDS!$G$2:$CW$25,MATCH($E36,DEMANDS!$E$2:$E$25,0),FALSE)/HLOOKUP(2018,DEMANDS!$G$2:$CW$25,MATCH($E36,DEMANDS!$E$2:$E$25,0),FALSE)</f>
        <v>0.12600860029015015</v>
      </c>
      <c r="T36" s="14">
        <f>HLOOKUP(REG_TRA_DEMANDS!T$3,'BY-Demands'!$J$5:$AK$14,MATCH($E36,'BY-Demands'!$I$5:$I$14,0),FALSE)*HLOOKUP(REG_TRA_DEMANDS!$F36,DEMANDS!$G$2:$CW$25,MATCH($E36,DEMANDS!$E$2:$E$25,0),FALSE)/HLOOKUP(2018,DEMANDS!$G$2:$CW$25,MATCH($E36,DEMANDS!$E$2:$E$25,0),FALSE)</f>
        <v>0.57572600572572319</v>
      </c>
      <c r="U36" s="14">
        <f>HLOOKUP(REG_TRA_DEMANDS!U$3,'BY-Demands'!$J$5:$AK$14,MATCH($E36,'BY-Demands'!$I$5:$I$14,0),FALSE)*HLOOKUP(REG_TRA_DEMANDS!$F36,DEMANDS!$G$2:$CW$25,MATCH($E36,DEMANDS!$E$2:$E$25,0),FALSE)/HLOOKUP(2018,DEMANDS!$G$2:$CW$25,MATCH($E36,DEMANDS!$E$2:$E$25,0),FALSE)</f>
        <v>0.15664721650148741</v>
      </c>
      <c r="V36" s="14">
        <f>HLOOKUP(REG_TRA_DEMANDS!V$3,'BY-Demands'!$J$5:$AK$14,MATCH($E36,'BY-Demands'!$I$5:$I$14,0),FALSE)*HLOOKUP(REG_TRA_DEMANDS!$F36,DEMANDS!$G$2:$CW$25,MATCH($E36,DEMANDS!$E$2:$E$25,0),FALSE)/HLOOKUP(2018,DEMANDS!$G$2:$CW$25,MATCH($E36,DEMANDS!$E$2:$E$25,0),FALSE)</f>
        <v>0.20669559228014536</v>
      </c>
      <c r="W36" s="14">
        <f>HLOOKUP(REG_TRA_DEMANDS!W$3,'BY-Demands'!$J$5:$AK$14,MATCH($E36,'BY-Demands'!$I$5:$I$14,0),FALSE)*HLOOKUP(REG_TRA_DEMANDS!$F36,DEMANDS!$G$2:$CW$25,MATCH($E36,DEMANDS!$E$2:$E$25,0),FALSE)/HLOOKUP(2018,DEMANDS!$G$2:$CW$25,MATCH($E36,DEMANDS!$E$2:$E$25,0),FALSE)</f>
        <v>0.169210215727499</v>
      </c>
      <c r="X36" s="14">
        <f>HLOOKUP(REG_TRA_DEMANDS!X$3,'BY-Demands'!$J$5:$AK$14,MATCH($E36,'BY-Demands'!$I$5:$I$14,0),FALSE)*HLOOKUP(REG_TRA_DEMANDS!$F36,DEMANDS!$G$2:$CW$25,MATCH($E36,DEMANDS!$E$2:$E$25,0),FALSE)/HLOOKUP(2018,DEMANDS!$G$2:$CW$25,MATCH($E36,DEMANDS!$E$2:$E$25,0),FALSE)</f>
        <v>0.12320774928931454</v>
      </c>
      <c r="Y36" s="14">
        <f>HLOOKUP(REG_TRA_DEMANDS!Y$3,'BY-Demands'!$J$5:$AK$14,MATCH($E36,'BY-Demands'!$I$5:$I$14,0),FALSE)*HLOOKUP(REG_TRA_DEMANDS!$F36,DEMANDS!$G$2:$CW$25,MATCH($E36,DEMANDS!$E$2:$E$25,0),FALSE)/HLOOKUP(2018,DEMANDS!$G$2:$CW$25,MATCH($E36,DEMANDS!$E$2:$E$25,0),FALSE)</f>
        <v>0.27367739779388101</v>
      </c>
      <c r="Z36" s="14">
        <f>HLOOKUP(REG_TRA_DEMANDS!Z$3,'BY-Demands'!$J$5:$AK$14,MATCH($E36,'BY-Demands'!$I$5:$I$14,0),FALSE)*HLOOKUP(REG_TRA_DEMANDS!$F36,DEMANDS!$G$2:$CW$25,MATCH($E36,DEMANDS!$E$2:$E$25,0),FALSE)/HLOOKUP(2018,DEMANDS!$G$2:$CW$25,MATCH($E36,DEMANDS!$E$2:$E$25,0),FALSE)</f>
        <v>3.3983517406579698E-2</v>
      </c>
      <c r="AA36" s="14">
        <f>HLOOKUP(REG_TRA_DEMANDS!AA$3,'BY-Demands'!$J$5:$AK$14,MATCH($E36,'BY-Demands'!$I$5:$I$14,0),FALSE)*HLOOKUP(REG_TRA_DEMANDS!$F36,DEMANDS!$G$2:$CW$25,MATCH($E36,DEMANDS!$E$2:$E$25,0),FALSE)/HLOOKUP(2018,DEMANDS!$G$2:$CW$25,MATCH($E36,DEMANDS!$E$2:$E$25,0),FALSE)</f>
        <v>0.13840615735178152</v>
      </c>
      <c r="AB36" s="14">
        <f>HLOOKUP(REG_TRA_DEMANDS!AB$3,'BY-Demands'!$J$5:$AK$14,MATCH($E36,'BY-Demands'!$I$5:$I$14,0),FALSE)*HLOOKUP(REG_TRA_DEMANDS!$F36,DEMANDS!$G$2:$CW$25,MATCH($E36,DEMANDS!$E$2:$E$25,0),FALSE)/HLOOKUP(2018,DEMANDS!$G$2:$CW$25,MATCH($E36,DEMANDS!$E$2:$E$25,0),FALSE)</f>
        <v>6.8450634985965417E-2</v>
      </c>
      <c r="AC36" s="14">
        <f>HLOOKUP(REG_TRA_DEMANDS!AC$3,'BY-Demands'!$J$5:$AK$14,MATCH($E36,'BY-Demands'!$I$5:$I$14,0),FALSE)*HLOOKUP(REG_TRA_DEMANDS!$F36,DEMANDS!$G$2:$CW$25,MATCH($E36,DEMANDS!$E$2:$E$25,0),FALSE)/HLOOKUP(2018,DEMANDS!$G$2:$CW$25,MATCH($E36,DEMANDS!$E$2:$E$25,0),FALSE)</f>
        <v>6.9501616940463015E-2</v>
      </c>
      <c r="AD36" s="14">
        <f>HLOOKUP(REG_TRA_DEMANDS!AD$3,'BY-Demands'!$J$5:$AK$14,MATCH($E36,'BY-Demands'!$I$5:$I$14,0),FALSE)*HLOOKUP(REG_TRA_DEMANDS!$F36,DEMANDS!$G$2:$CW$25,MATCH($E36,DEMANDS!$E$2:$E$25,0),FALSE)/HLOOKUP(2018,DEMANDS!$G$2:$CW$25,MATCH($E36,DEMANDS!$E$2:$E$25,0),FALSE)</f>
        <v>8.0786681499301294E-2</v>
      </c>
      <c r="AE36" s="14">
        <f>HLOOKUP(REG_TRA_DEMANDS!AE$3,'BY-Demands'!$J$5:$AK$14,MATCH($E36,'BY-Demands'!$I$5:$I$14,0),FALSE)*HLOOKUP(REG_TRA_DEMANDS!$F36,DEMANDS!$G$2:$CW$25,MATCH($E36,DEMANDS!$E$2:$E$25,0),FALSE)/HLOOKUP(2018,DEMANDS!$G$2:$CW$25,MATCH($E36,DEMANDS!$E$2:$E$25,0),FALSE)</f>
        <v>0.16882736559069478</v>
      </c>
      <c r="AF36" s="14">
        <f>HLOOKUP(REG_TRA_DEMANDS!AF$3,'BY-Demands'!$J$5:$AK$14,MATCH($E36,'BY-Demands'!$I$5:$I$14,0),FALSE)*HLOOKUP(REG_TRA_DEMANDS!$F36,DEMANDS!$G$2:$CW$25,MATCH($E36,DEMANDS!$E$2:$E$25,0),FALSE)/HLOOKUP(2018,DEMANDS!$G$2:$CW$25,MATCH($E36,DEMANDS!$E$2:$E$25,0),FALSE)</f>
        <v>6.5101491683943843E-2</v>
      </c>
    </row>
    <row r="37" spans="4:32" x14ac:dyDescent="0.2">
      <c r="D37" s="3" t="s">
        <v>59</v>
      </c>
      <c r="E37" s="3" t="str">
        <f>DEMANDS!$E$22</f>
        <v>TNAV</v>
      </c>
      <c r="F37" s="3">
        <v>2022</v>
      </c>
      <c r="G37" s="14">
        <f>HLOOKUP(REG_TRA_DEMANDS!G$3,'BY-Demands'!$J$5:$AK$14,MATCH($E37,'BY-Demands'!$I$5:$I$14,0),FALSE)*HLOOKUP(REG_TRA_DEMANDS!$F37,DEMANDS!$G$2:$CW$25,MATCH($E37,DEMANDS!$E$2:$E$25,0),FALSE)/HLOOKUP(2018,DEMANDS!$G$2:$CW$25,MATCH($E37,DEMANDS!$E$2:$E$25,0),FALSE)</f>
        <v>5.5728269531095408E-2</v>
      </c>
      <c r="H37" s="14">
        <f>HLOOKUP(REG_TRA_DEMANDS!H$3,'BY-Demands'!$J$5:$AK$14,MATCH($E37,'BY-Demands'!$I$5:$I$14,0),FALSE)*HLOOKUP(REG_TRA_DEMANDS!$F37,DEMANDS!$G$2:$CW$25,MATCH($E37,DEMANDS!$E$2:$E$25,0),FALSE)/HLOOKUP(2018,DEMANDS!$G$2:$CW$25,MATCH($E37,DEMANDS!$E$2:$E$25,0),FALSE)</f>
        <v>1.3188713817738249</v>
      </c>
      <c r="I37" s="14">
        <f>HLOOKUP(REG_TRA_DEMANDS!I$3,'BY-Demands'!$J$5:$AK$14,MATCH($E37,'BY-Demands'!$I$5:$I$14,0),FALSE)*HLOOKUP(REG_TRA_DEMANDS!$F37,DEMANDS!$G$2:$CW$25,MATCH($E37,DEMANDS!$E$2:$E$25,0),FALSE)/HLOOKUP(2018,DEMANDS!$G$2:$CW$25,MATCH($E37,DEMANDS!$E$2:$E$25,0),FALSE)</f>
        <v>0.21779953073397831</v>
      </c>
      <c r="J37" s="14">
        <f>HLOOKUP(REG_TRA_DEMANDS!J$3,'BY-Demands'!$J$5:$AK$14,MATCH($E37,'BY-Demands'!$I$5:$I$14,0),FALSE)*HLOOKUP(REG_TRA_DEMANDS!$F37,DEMANDS!$G$2:$CW$25,MATCH($E37,DEMANDS!$E$2:$E$25,0),FALSE)/HLOOKUP(2018,DEMANDS!$G$2:$CW$25,MATCH($E37,DEMANDS!$E$2:$E$25,0),FALSE)</f>
        <v>9.7133907856911061E-2</v>
      </c>
      <c r="K37" s="14">
        <f>HLOOKUP(REG_TRA_DEMANDS!K$3,'BY-Demands'!$J$5:$AK$14,MATCH($E37,'BY-Demands'!$I$5:$I$14,0),FALSE)*HLOOKUP(REG_TRA_DEMANDS!$F37,DEMANDS!$G$2:$CW$25,MATCH($E37,DEMANDS!$E$2:$E$25,0),FALSE)/HLOOKUP(2018,DEMANDS!$G$2:$CW$25,MATCH($E37,DEMANDS!$E$2:$E$25,0),FALSE)</f>
        <v>8.2906225751338283E-2</v>
      </c>
      <c r="L37" s="14">
        <f>HLOOKUP(REG_TRA_DEMANDS!L$3,'BY-Demands'!$J$5:$AK$14,MATCH($E37,'BY-Demands'!$I$5:$I$14,0),FALSE)*HLOOKUP(REG_TRA_DEMANDS!$F37,DEMANDS!$G$2:$CW$25,MATCH($E37,DEMANDS!$E$2:$E$25,0),FALSE)/HLOOKUP(2018,DEMANDS!$G$2:$CW$25,MATCH($E37,DEMANDS!$E$2:$E$25,0),FALSE)</f>
        <v>4.0008809817755578E-2</v>
      </c>
      <c r="M37" s="14">
        <f>HLOOKUP(REG_TRA_DEMANDS!M$3,'BY-Demands'!$J$5:$AK$14,MATCH($E37,'BY-Demands'!$I$5:$I$14,0),FALSE)*HLOOKUP(REG_TRA_DEMANDS!$F37,DEMANDS!$G$2:$CW$25,MATCH($E37,DEMANDS!$E$2:$E$25,0),FALSE)/HLOOKUP(2018,DEMANDS!$G$2:$CW$25,MATCH($E37,DEMANDS!$E$2:$E$25,0),FALSE)</f>
        <v>0.1261589666662985</v>
      </c>
      <c r="N37" s="14">
        <f>HLOOKUP(REG_TRA_DEMANDS!N$3,'BY-Demands'!$J$5:$AK$14,MATCH($E37,'BY-Demands'!$I$5:$I$14,0),FALSE)*HLOOKUP(REG_TRA_DEMANDS!$F37,DEMANDS!$G$2:$CW$25,MATCH($E37,DEMANDS!$E$2:$E$25,0),FALSE)/HLOOKUP(2018,DEMANDS!$G$2:$CW$25,MATCH($E37,DEMANDS!$E$2:$E$25,0),FALSE)</f>
        <v>0.19092012580662895</v>
      </c>
      <c r="O37" s="14">
        <f>HLOOKUP(REG_TRA_DEMANDS!O$3,'BY-Demands'!$J$5:$AK$14,MATCH($E37,'BY-Demands'!$I$5:$I$14,0),FALSE)*HLOOKUP(REG_TRA_DEMANDS!$F37,DEMANDS!$G$2:$CW$25,MATCH($E37,DEMANDS!$E$2:$E$25,0),FALSE)/HLOOKUP(2018,DEMANDS!$G$2:$CW$25,MATCH($E37,DEMANDS!$E$2:$E$25,0),FALSE)</f>
        <v>7.6312647033544068E-2</v>
      </c>
      <c r="P37" s="14">
        <f>HLOOKUP(REG_TRA_DEMANDS!P$3,'BY-Demands'!$J$5:$AK$14,MATCH($E37,'BY-Demands'!$I$5:$I$14,0),FALSE)*HLOOKUP(REG_TRA_DEMANDS!$F37,DEMANDS!$G$2:$CW$25,MATCH($E37,DEMANDS!$E$2:$E$25,0),FALSE)/HLOOKUP(2018,DEMANDS!$G$2:$CW$25,MATCH($E37,DEMANDS!$E$2:$E$25,0),FALSE)</f>
        <v>8.6893109082332359E-2</v>
      </c>
      <c r="Q37" s="14">
        <f>HLOOKUP(REG_TRA_DEMANDS!Q$3,'BY-Demands'!$J$5:$AK$14,MATCH($E37,'BY-Demands'!$I$5:$I$14,0),FALSE)*HLOOKUP(REG_TRA_DEMANDS!$F37,DEMANDS!$G$2:$CW$25,MATCH($E37,DEMANDS!$E$2:$E$25,0),FALSE)/HLOOKUP(2018,DEMANDS!$G$2:$CW$25,MATCH($E37,DEMANDS!$E$2:$E$25,0),FALSE)</f>
        <v>0.14655638253942765</v>
      </c>
      <c r="R37" s="14">
        <f>HLOOKUP(REG_TRA_DEMANDS!R$3,'BY-Demands'!$J$5:$AK$14,MATCH($E37,'BY-Demands'!$I$5:$I$14,0),FALSE)*HLOOKUP(REG_TRA_DEMANDS!$F37,DEMANDS!$G$2:$CW$25,MATCH($E37,DEMANDS!$E$2:$E$25,0),FALSE)/HLOOKUP(2018,DEMANDS!$G$2:$CW$25,MATCH($E37,DEMANDS!$E$2:$E$25,0),FALSE)</f>
        <v>0.13941366521404944</v>
      </c>
      <c r="S37" s="14">
        <f>HLOOKUP(REG_TRA_DEMANDS!S$3,'BY-Demands'!$J$5:$AK$14,MATCH($E37,'BY-Demands'!$I$5:$I$14,0),FALSE)*HLOOKUP(REG_TRA_DEMANDS!$F37,DEMANDS!$G$2:$CW$25,MATCH($E37,DEMANDS!$E$2:$E$25,0),FALSE)/HLOOKUP(2018,DEMANDS!$G$2:$CW$25,MATCH($E37,DEMANDS!$E$2:$E$25,0),FALSE)</f>
        <v>0.11630481628743354</v>
      </c>
      <c r="T37" s="14">
        <f>HLOOKUP(REG_TRA_DEMANDS!T$3,'BY-Demands'!$J$5:$AK$14,MATCH($E37,'BY-Demands'!$I$5:$I$14,0),FALSE)*HLOOKUP(REG_TRA_DEMANDS!$F37,DEMANDS!$G$2:$CW$25,MATCH($E37,DEMANDS!$E$2:$E$25,0),FALSE)/HLOOKUP(2018,DEMANDS!$G$2:$CW$25,MATCH($E37,DEMANDS!$E$2:$E$25,0),FALSE)</f>
        <v>0.53138997793519849</v>
      </c>
      <c r="U37" s="14">
        <f>HLOOKUP(REG_TRA_DEMANDS!U$3,'BY-Demands'!$J$5:$AK$14,MATCH($E37,'BY-Demands'!$I$5:$I$14,0),FALSE)*HLOOKUP(REG_TRA_DEMANDS!$F37,DEMANDS!$G$2:$CW$25,MATCH($E37,DEMANDS!$E$2:$E$25,0),FALSE)/HLOOKUP(2018,DEMANDS!$G$2:$CW$25,MATCH($E37,DEMANDS!$E$2:$E$25,0),FALSE)</f>
        <v>0.14458398629293759</v>
      </c>
      <c r="V37" s="14">
        <f>HLOOKUP(REG_TRA_DEMANDS!V$3,'BY-Demands'!$J$5:$AK$14,MATCH($E37,'BY-Demands'!$I$5:$I$14,0),FALSE)*HLOOKUP(REG_TRA_DEMANDS!$F37,DEMANDS!$G$2:$CW$25,MATCH($E37,DEMANDS!$E$2:$E$25,0),FALSE)/HLOOKUP(2018,DEMANDS!$G$2:$CW$25,MATCH($E37,DEMANDS!$E$2:$E$25,0),FALSE)</f>
        <v>0.19077819158541759</v>
      </c>
      <c r="W37" s="14">
        <f>HLOOKUP(REG_TRA_DEMANDS!W$3,'BY-Demands'!$J$5:$AK$14,MATCH($E37,'BY-Demands'!$I$5:$I$14,0),FALSE)*HLOOKUP(REG_TRA_DEMANDS!$F37,DEMANDS!$G$2:$CW$25,MATCH($E37,DEMANDS!$E$2:$E$25,0),FALSE)/HLOOKUP(2018,DEMANDS!$G$2:$CW$25,MATCH($E37,DEMANDS!$E$2:$E$25,0),FALSE)</f>
        <v>0.15617952273756125</v>
      </c>
      <c r="X37" s="14">
        <f>HLOOKUP(REG_TRA_DEMANDS!X$3,'BY-Demands'!$J$5:$AK$14,MATCH($E37,'BY-Demands'!$I$5:$I$14,0),FALSE)*HLOOKUP(REG_TRA_DEMANDS!$F37,DEMANDS!$G$2:$CW$25,MATCH($E37,DEMANDS!$E$2:$E$25,0),FALSE)/HLOOKUP(2018,DEMANDS!$G$2:$CW$25,MATCH($E37,DEMANDS!$E$2:$E$25,0),FALSE)</f>
        <v>0.1137196557479896</v>
      </c>
      <c r="Y37" s="14">
        <f>HLOOKUP(REG_TRA_DEMANDS!Y$3,'BY-Demands'!$J$5:$AK$14,MATCH($E37,'BY-Demands'!$I$5:$I$14,0),FALSE)*HLOOKUP(REG_TRA_DEMANDS!$F37,DEMANDS!$G$2:$CW$25,MATCH($E37,DEMANDS!$E$2:$E$25,0),FALSE)/HLOOKUP(2018,DEMANDS!$G$2:$CW$25,MATCH($E37,DEMANDS!$E$2:$E$25,0),FALSE)</f>
        <v>0.25260180177501973</v>
      </c>
      <c r="Z37" s="14">
        <f>HLOOKUP(REG_TRA_DEMANDS!Z$3,'BY-Demands'!$J$5:$AK$14,MATCH($E37,'BY-Demands'!$I$5:$I$14,0),FALSE)*HLOOKUP(REG_TRA_DEMANDS!$F37,DEMANDS!$G$2:$CW$25,MATCH($E37,DEMANDS!$E$2:$E$25,0),FALSE)/HLOOKUP(2018,DEMANDS!$G$2:$CW$25,MATCH($E37,DEMANDS!$E$2:$E$25,0),FALSE)</f>
        <v>3.1366484031026945E-2</v>
      </c>
      <c r="AA37" s="14">
        <f>HLOOKUP(REG_TRA_DEMANDS!AA$3,'BY-Demands'!$J$5:$AK$14,MATCH($E37,'BY-Demands'!$I$5:$I$14,0),FALSE)*HLOOKUP(REG_TRA_DEMANDS!$F37,DEMANDS!$G$2:$CW$25,MATCH($E37,DEMANDS!$E$2:$E$25,0),FALSE)/HLOOKUP(2018,DEMANDS!$G$2:$CW$25,MATCH($E37,DEMANDS!$E$2:$E$25,0),FALSE)</f>
        <v>0.1277476510871684</v>
      </c>
      <c r="AB37" s="14">
        <f>HLOOKUP(REG_TRA_DEMANDS!AB$3,'BY-Demands'!$J$5:$AK$14,MATCH($E37,'BY-Demands'!$I$5:$I$14,0),FALSE)*HLOOKUP(REG_TRA_DEMANDS!$F37,DEMANDS!$G$2:$CW$25,MATCH($E37,DEMANDS!$E$2:$E$25,0),FALSE)/HLOOKUP(2018,DEMANDS!$G$2:$CW$25,MATCH($E37,DEMANDS!$E$2:$E$25,0),FALSE)</f>
        <v>6.317932671634624E-2</v>
      </c>
      <c r="AC37" s="14">
        <f>HLOOKUP(REG_TRA_DEMANDS!AC$3,'BY-Demands'!$J$5:$AK$14,MATCH($E37,'BY-Demands'!$I$5:$I$14,0),FALSE)*HLOOKUP(REG_TRA_DEMANDS!$F37,DEMANDS!$G$2:$CW$25,MATCH($E37,DEMANDS!$E$2:$E$25,0),FALSE)/HLOOKUP(2018,DEMANDS!$G$2:$CW$25,MATCH($E37,DEMANDS!$E$2:$E$25,0),FALSE)</f>
        <v>6.4149373704074003E-2</v>
      </c>
      <c r="AD37" s="14">
        <f>HLOOKUP(REG_TRA_DEMANDS!AD$3,'BY-Demands'!$J$5:$AK$14,MATCH($E37,'BY-Demands'!$I$5:$I$14,0),FALSE)*HLOOKUP(REG_TRA_DEMANDS!$F37,DEMANDS!$G$2:$CW$25,MATCH($E37,DEMANDS!$E$2:$E$25,0),FALSE)/HLOOKUP(2018,DEMANDS!$G$2:$CW$25,MATCH($E37,DEMANDS!$E$2:$E$25,0),FALSE)</f>
        <v>7.4565387827596558E-2</v>
      </c>
      <c r="AE37" s="14">
        <f>HLOOKUP(REG_TRA_DEMANDS!AE$3,'BY-Demands'!$J$5:$AK$14,MATCH($E37,'BY-Demands'!$I$5:$I$14,0),FALSE)*HLOOKUP(REG_TRA_DEMANDS!$F37,DEMANDS!$G$2:$CW$25,MATCH($E37,DEMANDS!$E$2:$E$25,0),FALSE)/HLOOKUP(2018,DEMANDS!$G$2:$CW$25,MATCH($E37,DEMANDS!$E$2:$E$25,0),FALSE)</f>
        <v>0.15582615546958026</v>
      </c>
      <c r="AF37" s="14">
        <f>HLOOKUP(REG_TRA_DEMANDS!AF$3,'BY-Demands'!$J$5:$AK$14,MATCH($E37,'BY-Demands'!$I$5:$I$14,0),FALSE)*HLOOKUP(REG_TRA_DEMANDS!$F37,DEMANDS!$G$2:$CW$25,MATCH($E37,DEMANDS!$E$2:$E$25,0),FALSE)/HLOOKUP(2018,DEMANDS!$G$2:$CW$25,MATCH($E37,DEMANDS!$E$2:$E$25,0),FALSE)</f>
        <v>6.0088097264031193E-2</v>
      </c>
    </row>
    <row r="38" spans="4:32" x14ac:dyDescent="0.2">
      <c r="D38" s="3" t="s">
        <v>59</v>
      </c>
      <c r="E38" s="3" t="str">
        <f>DEMANDS!$E$22</f>
        <v>TNAV</v>
      </c>
      <c r="F38" s="3">
        <v>2030</v>
      </c>
      <c r="G38" s="14">
        <f>HLOOKUP(REG_TRA_DEMANDS!G$3,'BY-Demands'!$J$5:$AK$14,MATCH($E38,'BY-Demands'!$I$5:$I$14,0),FALSE)*HLOOKUP(REG_TRA_DEMANDS!$F38,DEMANDS!$G$2:$CW$25,MATCH($E38,DEMANDS!$E$2:$E$25,0),FALSE)/HLOOKUP(2018,DEMANDS!$G$2:$CW$25,MATCH($E38,DEMANDS!$E$2:$E$25,0),FALSE)</f>
        <v>5.1153639529320637E-2</v>
      </c>
      <c r="H38" s="14">
        <f>HLOOKUP(REG_TRA_DEMANDS!H$3,'BY-Demands'!$J$5:$AK$14,MATCH($E38,'BY-Demands'!$I$5:$I$14,0),FALSE)*HLOOKUP(REG_TRA_DEMANDS!$F38,DEMANDS!$G$2:$CW$25,MATCH($E38,DEMANDS!$E$2:$E$25,0),FALSE)/HLOOKUP(2018,DEMANDS!$G$2:$CW$25,MATCH($E38,DEMANDS!$E$2:$E$25,0),FALSE)</f>
        <v>1.2106076828951402</v>
      </c>
      <c r="I38" s="14">
        <f>HLOOKUP(REG_TRA_DEMANDS!I$3,'BY-Demands'!$J$5:$AK$14,MATCH($E38,'BY-Demands'!$I$5:$I$14,0),FALSE)*HLOOKUP(REG_TRA_DEMANDS!$F38,DEMANDS!$G$2:$CW$25,MATCH($E38,DEMANDS!$E$2:$E$25,0),FALSE)/HLOOKUP(2018,DEMANDS!$G$2:$CW$25,MATCH($E38,DEMANDS!$E$2:$E$25,0),FALSE)</f>
        <v>0.1999207723219272</v>
      </c>
      <c r="J38" s="14">
        <f>HLOOKUP(REG_TRA_DEMANDS!J$3,'BY-Demands'!$J$5:$AK$14,MATCH($E38,'BY-Demands'!$I$5:$I$14,0),FALSE)*HLOOKUP(REG_TRA_DEMANDS!$F38,DEMANDS!$G$2:$CW$25,MATCH($E38,DEMANDS!$E$2:$E$25,0),FALSE)/HLOOKUP(2018,DEMANDS!$G$2:$CW$25,MATCH($E38,DEMANDS!$E$2:$E$25,0),FALSE)</f>
        <v>8.9160366011619932E-2</v>
      </c>
      <c r="K38" s="14">
        <f>HLOOKUP(REG_TRA_DEMANDS!K$3,'BY-Demands'!$J$5:$AK$14,MATCH($E38,'BY-Demands'!$I$5:$I$14,0),FALSE)*HLOOKUP(REG_TRA_DEMANDS!$F38,DEMANDS!$G$2:$CW$25,MATCH($E38,DEMANDS!$E$2:$E$25,0),FALSE)/HLOOKUP(2018,DEMANDS!$G$2:$CW$25,MATCH($E38,DEMANDS!$E$2:$E$25,0),FALSE)</f>
        <v>7.6100607869297981E-2</v>
      </c>
      <c r="L38" s="14">
        <f>HLOOKUP(REG_TRA_DEMANDS!L$3,'BY-Demands'!$J$5:$AK$14,MATCH($E38,'BY-Demands'!$I$5:$I$14,0),FALSE)*HLOOKUP(REG_TRA_DEMANDS!$F38,DEMANDS!$G$2:$CW$25,MATCH($E38,DEMANDS!$E$2:$E$25,0),FALSE)/HLOOKUP(2018,DEMANDS!$G$2:$CW$25,MATCH($E38,DEMANDS!$E$2:$E$25,0),FALSE)</f>
        <v>3.6724561028629248E-2</v>
      </c>
      <c r="M38" s="14">
        <f>HLOOKUP(REG_TRA_DEMANDS!M$3,'BY-Demands'!$J$5:$AK$14,MATCH($E38,'BY-Demands'!$I$5:$I$14,0),FALSE)*HLOOKUP(REG_TRA_DEMANDS!$F38,DEMANDS!$G$2:$CW$25,MATCH($E38,DEMANDS!$E$2:$E$25,0),FALSE)/HLOOKUP(2018,DEMANDS!$G$2:$CW$25,MATCH($E38,DEMANDS!$E$2:$E$25,0),FALSE)</f>
        <v>0.11580281172446016</v>
      </c>
      <c r="N38" s="14">
        <f>HLOOKUP(REG_TRA_DEMANDS!N$3,'BY-Demands'!$J$5:$AK$14,MATCH($E38,'BY-Demands'!$I$5:$I$14,0),FALSE)*HLOOKUP(REG_TRA_DEMANDS!$F38,DEMANDS!$G$2:$CW$25,MATCH($E38,DEMANDS!$E$2:$E$25,0),FALSE)/HLOOKUP(2018,DEMANDS!$G$2:$CW$25,MATCH($E38,DEMANDS!$E$2:$E$25,0),FALSE)</f>
        <v>0.17524784775445862</v>
      </c>
      <c r="O38" s="14">
        <f>HLOOKUP(REG_TRA_DEMANDS!O$3,'BY-Demands'!$J$5:$AK$14,MATCH($E38,'BY-Demands'!$I$5:$I$14,0),FALSE)*HLOOKUP(REG_TRA_DEMANDS!$F38,DEMANDS!$G$2:$CW$25,MATCH($E38,DEMANDS!$E$2:$E$25,0),FALSE)/HLOOKUP(2018,DEMANDS!$G$2:$CW$25,MATCH($E38,DEMANDS!$E$2:$E$25,0),FALSE)</f>
        <v>7.0048283765639138E-2</v>
      </c>
      <c r="P38" s="14">
        <f>HLOOKUP(REG_TRA_DEMANDS!P$3,'BY-Demands'!$J$5:$AK$14,MATCH($E38,'BY-Demands'!$I$5:$I$14,0),FALSE)*HLOOKUP(REG_TRA_DEMANDS!$F38,DEMANDS!$G$2:$CW$25,MATCH($E38,DEMANDS!$E$2:$E$25,0),FALSE)/HLOOKUP(2018,DEMANDS!$G$2:$CW$25,MATCH($E38,DEMANDS!$E$2:$E$25,0),FALSE)</f>
        <v>7.9760215362499096E-2</v>
      </c>
      <c r="Q38" s="14">
        <f>HLOOKUP(REG_TRA_DEMANDS!Q$3,'BY-Demands'!$J$5:$AK$14,MATCH($E38,'BY-Demands'!$I$5:$I$14,0),FALSE)*HLOOKUP(REG_TRA_DEMANDS!$F38,DEMANDS!$G$2:$CW$25,MATCH($E38,DEMANDS!$E$2:$E$25,0),FALSE)/HLOOKUP(2018,DEMANDS!$G$2:$CW$25,MATCH($E38,DEMANDS!$E$2:$E$25,0),FALSE)</f>
        <v>0.13452584166389675</v>
      </c>
      <c r="R38" s="14">
        <f>HLOOKUP(REG_TRA_DEMANDS!R$3,'BY-Demands'!$J$5:$AK$14,MATCH($E38,'BY-Demands'!$I$5:$I$14,0),FALSE)*HLOOKUP(REG_TRA_DEMANDS!$F38,DEMANDS!$G$2:$CW$25,MATCH($E38,DEMANDS!$E$2:$E$25,0),FALSE)/HLOOKUP(2018,DEMANDS!$G$2:$CW$25,MATCH($E38,DEMANDS!$E$2:$E$25,0),FALSE)</f>
        <v>0.12796945671965662</v>
      </c>
      <c r="S38" s="14">
        <f>HLOOKUP(REG_TRA_DEMANDS!S$3,'BY-Demands'!$J$5:$AK$14,MATCH($E38,'BY-Demands'!$I$5:$I$14,0),FALSE)*HLOOKUP(REG_TRA_DEMANDS!$F38,DEMANDS!$G$2:$CW$25,MATCH($E38,DEMANDS!$E$2:$E$25,0),FALSE)/HLOOKUP(2018,DEMANDS!$G$2:$CW$25,MATCH($E38,DEMANDS!$E$2:$E$25,0),FALSE)</f>
        <v>0.10675757022334176</v>
      </c>
      <c r="T38" s="14">
        <f>HLOOKUP(REG_TRA_DEMANDS!T$3,'BY-Demands'!$J$5:$AK$14,MATCH($E38,'BY-Demands'!$I$5:$I$14,0),FALSE)*HLOOKUP(REG_TRA_DEMANDS!$F38,DEMANDS!$G$2:$CW$25,MATCH($E38,DEMANDS!$E$2:$E$25,0),FALSE)/HLOOKUP(2018,DEMANDS!$G$2:$CW$25,MATCH($E38,DEMANDS!$E$2:$E$25,0),FALSE)</f>
        <v>0.48776916293127331</v>
      </c>
      <c r="U38" s="14">
        <f>HLOOKUP(REG_TRA_DEMANDS!U$3,'BY-Demands'!$J$5:$AK$14,MATCH($E38,'BY-Demands'!$I$5:$I$14,0),FALSE)*HLOOKUP(REG_TRA_DEMANDS!$F38,DEMANDS!$G$2:$CW$25,MATCH($E38,DEMANDS!$E$2:$E$25,0),FALSE)/HLOOKUP(2018,DEMANDS!$G$2:$CW$25,MATCH($E38,DEMANDS!$E$2:$E$25,0),FALSE)</f>
        <v>0.13271535575699739</v>
      </c>
      <c r="V38" s="14">
        <f>HLOOKUP(REG_TRA_DEMANDS!V$3,'BY-Demands'!$J$5:$AK$14,MATCH($E38,'BY-Demands'!$I$5:$I$14,0),FALSE)*HLOOKUP(REG_TRA_DEMANDS!$F38,DEMANDS!$G$2:$CW$25,MATCH($E38,DEMANDS!$E$2:$E$25,0),FALSE)/HLOOKUP(2018,DEMANDS!$G$2:$CW$25,MATCH($E38,DEMANDS!$E$2:$E$25,0),FALSE)</f>
        <v>0.17511756464949571</v>
      </c>
      <c r="W38" s="14">
        <f>HLOOKUP(REG_TRA_DEMANDS!W$3,'BY-Demands'!$J$5:$AK$14,MATCH($E38,'BY-Demands'!$I$5:$I$14,0),FALSE)*HLOOKUP(REG_TRA_DEMANDS!$F38,DEMANDS!$G$2:$CW$25,MATCH($E38,DEMANDS!$E$2:$E$25,0),FALSE)/HLOOKUP(2018,DEMANDS!$G$2:$CW$25,MATCH($E38,DEMANDS!$E$2:$E$25,0),FALSE)</f>
        <v>0.14335903618038481</v>
      </c>
      <c r="X38" s="14">
        <f>HLOOKUP(REG_TRA_DEMANDS!X$3,'BY-Demands'!$J$5:$AK$14,MATCH($E38,'BY-Demands'!$I$5:$I$14,0),FALSE)*HLOOKUP(REG_TRA_DEMANDS!$F38,DEMANDS!$G$2:$CW$25,MATCH($E38,DEMANDS!$E$2:$E$25,0),FALSE)/HLOOKUP(2018,DEMANDS!$G$2:$CW$25,MATCH($E38,DEMANDS!$E$2:$E$25,0),FALSE)</f>
        <v>0.10438462070467149</v>
      </c>
      <c r="Y38" s="14">
        <f>HLOOKUP(REG_TRA_DEMANDS!Y$3,'BY-Demands'!$J$5:$AK$14,MATCH($E38,'BY-Demands'!$I$5:$I$14,0),FALSE)*HLOOKUP(REG_TRA_DEMANDS!$F38,DEMANDS!$G$2:$CW$25,MATCH($E38,DEMANDS!$E$2:$E$25,0),FALSE)/HLOOKUP(2018,DEMANDS!$G$2:$CW$25,MATCH($E38,DEMANDS!$E$2:$E$25,0),FALSE)</f>
        <v>0.23186618965884614</v>
      </c>
      <c r="Z38" s="14">
        <f>HLOOKUP(REG_TRA_DEMANDS!Z$3,'BY-Demands'!$J$5:$AK$14,MATCH($E38,'BY-Demands'!$I$5:$I$14,0),FALSE)*HLOOKUP(REG_TRA_DEMANDS!$F38,DEMANDS!$G$2:$CW$25,MATCH($E38,DEMANDS!$E$2:$E$25,0),FALSE)/HLOOKUP(2018,DEMANDS!$G$2:$CW$25,MATCH($E38,DEMANDS!$E$2:$E$25,0),FALSE)</f>
        <v>2.8791667692643057E-2</v>
      </c>
      <c r="AA38" s="14">
        <f>HLOOKUP(REG_TRA_DEMANDS!AA$3,'BY-Demands'!$J$5:$AK$14,MATCH($E38,'BY-Demands'!$I$5:$I$14,0),FALSE)*HLOOKUP(REG_TRA_DEMANDS!$F38,DEMANDS!$G$2:$CW$25,MATCH($E38,DEMANDS!$E$2:$E$25,0),FALSE)/HLOOKUP(2018,DEMANDS!$G$2:$CW$25,MATCH($E38,DEMANDS!$E$2:$E$25,0),FALSE)</f>
        <v>0.11726108399587316</v>
      </c>
      <c r="AB38" s="14">
        <f>HLOOKUP(REG_TRA_DEMANDS!AB$3,'BY-Demands'!$J$5:$AK$14,MATCH($E38,'BY-Demands'!$I$5:$I$14,0),FALSE)*HLOOKUP(REG_TRA_DEMANDS!$F38,DEMANDS!$G$2:$CW$25,MATCH($E38,DEMANDS!$E$2:$E$25,0),FALSE)/HLOOKUP(2018,DEMANDS!$G$2:$CW$25,MATCH($E38,DEMANDS!$E$2:$E$25,0),FALSE)</f>
        <v>5.7993053287790218E-2</v>
      </c>
      <c r="AC38" s="14">
        <f>HLOOKUP(REG_TRA_DEMANDS!AC$3,'BY-Demands'!$J$5:$AK$14,MATCH($E38,'BY-Demands'!$I$5:$I$14,0),FALSE)*HLOOKUP(REG_TRA_DEMANDS!$F38,DEMANDS!$G$2:$CW$25,MATCH($E38,DEMANDS!$E$2:$E$25,0),FALSE)/HLOOKUP(2018,DEMANDS!$G$2:$CW$25,MATCH($E38,DEMANDS!$E$2:$E$25,0),FALSE)</f>
        <v>5.8883470922399199E-2</v>
      </c>
      <c r="AD38" s="14">
        <f>HLOOKUP(REG_TRA_DEMANDS!AD$3,'BY-Demands'!$J$5:$AK$14,MATCH($E38,'BY-Demands'!$I$5:$I$14,0),FALSE)*HLOOKUP(REG_TRA_DEMANDS!$F38,DEMANDS!$G$2:$CW$25,MATCH($E38,DEMANDS!$E$2:$E$25,0),FALSE)/HLOOKUP(2018,DEMANDS!$G$2:$CW$25,MATCH($E38,DEMANDS!$E$2:$E$25,0),FALSE)</f>
        <v>6.844445381833647E-2</v>
      </c>
      <c r="AE38" s="14">
        <f>HLOOKUP(REG_TRA_DEMANDS!AE$3,'BY-Demands'!$J$5:$AK$14,MATCH($E38,'BY-Demands'!$I$5:$I$14,0),FALSE)*HLOOKUP(REG_TRA_DEMANDS!$F38,DEMANDS!$G$2:$CW$25,MATCH($E38,DEMANDS!$E$2:$E$25,0),FALSE)/HLOOKUP(2018,DEMANDS!$G$2:$CW$25,MATCH($E38,DEMANDS!$E$2:$E$25,0),FALSE)</f>
        <v>0.14303467617423615</v>
      </c>
      <c r="AF38" s="14">
        <f>HLOOKUP(REG_TRA_DEMANDS!AF$3,'BY-Demands'!$J$5:$AK$14,MATCH($E38,'BY-Demands'!$I$5:$I$14,0),FALSE)*HLOOKUP(REG_TRA_DEMANDS!$F38,DEMANDS!$G$2:$CW$25,MATCH($E38,DEMANDS!$E$2:$E$25,0),FALSE)/HLOOKUP(2018,DEMANDS!$G$2:$CW$25,MATCH($E38,DEMANDS!$E$2:$E$25,0),FALSE)</f>
        <v>5.5155577112114051E-2</v>
      </c>
    </row>
    <row r="39" spans="4:32" x14ac:dyDescent="0.2">
      <c r="D39" s="3" t="s">
        <v>59</v>
      </c>
      <c r="E39" s="3" t="str">
        <f>DEMANDS!$E$22</f>
        <v>TNAV</v>
      </c>
      <c r="F39" s="3">
        <v>2050</v>
      </c>
      <c r="G39" s="14">
        <f>HLOOKUP(REG_TRA_DEMANDS!G$3,'BY-Demands'!$J$5:$AK$14,MATCH($E39,'BY-Demands'!$I$5:$I$14,0),FALSE)*HLOOKUP(REG_TRA_DEMANDS!$F39,DEMANDS!$G$2:$CW$25,MATCH($E39,DEMANDS!$E$2:$E$25,0),FALSE)/HLOOKUP(2018,DEMANDS!$G$2:$CW$25,MATCH($E39,DEMANDS!$E$2:$E$25,0),FALSE)</f>
        <v>8.1016892709517424E-2</v>
      </c>
      <c r="H39" s="14">
        <f>HLOOKUP(REG_TRA_DEMANDS!H$3,'BY-Demands'!$J$5:$AK$14,MATCH($E39,'BY-Demands'!$I$5:$I$14,0),FALSE)*HLOOKUP(REG_TRA_DEMANDS!$F39,DEMANDS!$G$2:$CW$25,MATCH($E39,DEMANDS!$E$2:$E$25,0),FALSE)/HLOOKUP(2018,DEMANDS!$G$2:$CW$25,MATCH($E39,DEMANDS!$E$2:$E$25,0),FALSE)</f>
        <v>1.9173547309808718</v>
      </c>
      <c r="I39" s="14">
        <f>HLOOKUP(REG_TRA_DEMANDS!I$3,'BY-Demands'!$J$5:$AK$14,MATCH($E39,'BY-Demands'!$I$5:$I$14,0),FALSE)*HLOOKUP(REG_TRA_DEMANDS!$F39,DEMANDS!$G$2:$CW$25,MATCH($E39,DEMANDS!$E$2:$E$25,0),FALSE)/HLOOKUP(2018,DEMANDS!$G$2:$CW$25,MATCH($E39,DEMANDS!$E$2:$E$25,0),FALSE)</f>
        <v>0.31663357506215251</v>
      </c>
      <c r="J39" s="14">
        <f>HLOOKUP(REG_TRA_DEMANDS!J$3,'BY-Demands'!$J$5:$AK$14,MATCH($E39,'BY-Demands'!$I$5:$I$14,0),FALSE)*HLOOKUP(REG_TRA_DEMANDS!$F39,DEMANDS!$G$2:$CW$25,MATCH($E39,DEMANDS!$E$2:$E$25,0),FALSE)/HLOOKUP(2018,DEMANDS!$G$2:$CW$25,MATCH($E39,DEMANDS!$E$2:$E$25,0),FALSE)</f>
        <v>0.14121176662247656</v>
      </c>
      <c r="K39" s="14">
        <f>HLOOKUP(REG_TRA_DEMANDS!K$3,'BY-Demands'!$J$5:$AK$14,MATCH($E39,'BY-Demands'!$I$5:$I$14,0),FALSE)*HLOOKUP(REG_TRA_DEMANDS!$F39,DEMANDS!$G$2:$CW$25,MATCH($E39,DEMANDS!$E$2:$E$25,0),FALSE)/HLOOKUP(2018,DEMANDS!$G$2:$CW$25,MATCH($E39,DEMANDS!$E$2:$E$25,0),FALSE)</f>
        <v>0.12052778335238534</v>
      </c>
      <c r="L39" s="14">
        <f>HLOOKUP(REG_TRA_DEMANDS!L$3,'BY-Demands'!$J$5:$AK$14,MATCH($E39,'BY-Demands'!$I$5:$I$14,0),FALSE)*HLOOKUP(REG_TRA_DEMANDS!$F39,DEMANDS!$G$2:$CW$25,MATCH($E39,DEMANDS!$E$2:$E$25,0),FALSE)/HLOOKUP(2018,DEMANDS!$G$2:$CW$25,MATCH($E39,DEMANDS!$E$2:$E$25,0),FALSE)</f>
        <v>5.8164186322562053E-2</v>
      </c>
      <c r="M39" s="14">
        <f>HLOOKUP(REG_TRA_DEMANDS!M$3,'BY-Demands'!$J$5:$AK$14,MATCH($E39,'BY-Demands'!$I$5:$I$14,0),FALSE)*HLOOKUP(REG_TRA_DEMANDS!$F39,DEMANDS!$G$2:$CW$25,MATCH($E39,DEMANDS!$E$2:$E$25,0),FALSE)/HLOOKUP(2018,DEMANDS!$G$2:$CW$25,MATCH($E39,DEMANDS!$E$2:$E$25,0),FALSE)</f>
        <v>0.1834079463214616</v>
      </c>
      <c r="N39" s="14">
        <f>HLOOKUP(REG_TRA_DEMANDS!N$3,'BY-Demands'!$J$5:$AK$14,MATCH($E39,'BY-Demands'!$I$5:$I$14,0),FALSE)*HLOOKUP(REG_TRA_DEMANDS!$F39,DEMANDS!$G$2:$CW$25,MATCH($E39,DEMANDS!$E$2:$E$25,0),FALSE)/HLOOKUP(2018,DEMANDS!$G$2:$CW$25,MATCH($E39,DEMANDS!$E$2:$E$25,0),FALSE)</f>
        <v>0.27755671365199108</v>
      </c>
      <c r="O39" s="14">
        <f>HLOOKUP(REG_TRA_DEMANDS!O$3,'BY-Demands'!$J$5:$AK$14,MATCH($E39,'BY-Demands'!$I$5:$I$14,0),FALSE)*HLOOKUP(REG_TRA_DEMANDS!$F39,DEMANDS!$G$2:$CW$25,MATCH($E39,DEMANDS!$E$2:$E$25,0),FALSE)/HLOOKUP(2018,DEMANDS!$G$2:$CW$25,MATCH($E39,DEMANDS!$E$2:$E$25,0),FALSE)</f>
        <v>0.11094214101957932</v>
      </c>
      <c r="P39" s="14">
        <f>HLOOKUP(REG_TRA_DEMANDS!P$3,'BY-Demands'!$J$5:$AK$14,MATCH($E39,'BY-Demands'!$I$5:$I$14,0),FALSE)*HLOOKUP(REG_TRA_DEMANDS!$F39,DEMANDS!$G$2:$CW$25,MATCH($E39,DEMANDS!$E$2:$E$25,0),FALSE)/HLOOKUP(2018,DEMANDS!$G$2:$CW$25,MATCH($E39,DEMANDS!$E$2:$E$25,0),FALSE)</f>
        <v>0.12632385241733773</v>
      </c>
      <c r="Q39" s="14">
        <f>HLOOKUP(REG_TRA_DEMANDS!Q$3,'BY-Demands'!$J$5:$AK$14,MATCH($E39,'BY-Demands'!$I$5:$I$14,0),FALSE)*HLOOKUP(REG_TRA_DEMANDS!$F39,DEMANDS!$G$2:$CW$25,MATCH($E39,DEMANDS!$E$2:$E$25,0),FALSE)/HLOOKUP(2018,DEMANDS!$G$2:$CW$25,MATCH($E39,DEMANDS!$E$2:$E$25,0),FALSE)</f>
        <v>0.21306139271858376</v>
      </c>
      <c r="R39" s="14">
        <f>HLOOKUP(REG_TRA_DEMANDS!R$3,'BY-Demands'!$J$5:$AK$14,MATCH($E39,'BY-Demands'!$I$5:$I$14,0),FALSE)*HLOOKUP(REG_TRA_DEMANDS!$F39,DEMANDS!$G$2:$CW$25,MATCH($E39,DEMANDS!$E$2:$E$25,0),FALSE)/HLOOKUP(2018,DEMANDS!$G$2:$CW$25,MATCH($E39,DEMANDS!$E$2:$E$25,0),FALSE)</f>
        <v>0.20267742120693139</v>
      </c>
      <c r="S39" s="14">
        <f>HLOOKUP(REG_TRA_DEMANDS!S$3,'BY-Demands'!$J$5:$AK$14,MATCH($E39,'BY-Demands'!$I$5:$I$14,0),FALSE)*HLOOKUP(REG_TRA_DEMANDS!$F39,DEMANDS!$G$2:$CW$25,MATCH($E39,DEMANDS!$E$2:$E$25,0),FALSE)/HLOOKUP(2018,DEMANDS!$G$2:$CW$25,MATCH($E39,DEMANDS!$E$2:$E$25,0),FALSE)</f>
        <v>0.16908213554884313</v>
      </c>
      <c r="T39" s="14">
        <f>HLOOKUP(REG_TRA_DEMANDS!T$3,'BY-Demands'!$J$5:$AK$14,MATCH($E39,'BY-Demands'!$I$5:$I$14,0),FALSE)*HLOOKUP(REG_TRA_DEMANDS!$F39,DEMANDS!$G$2:$CW$25,MATCH($E39,DEMANDS!$E$2:$E$25,0),FALSE)/HLOOKUP(2018,DEMANDS!$G$2:$CW$25,MATCH($E39,DEMANDS!$E$2:$E$25,0),FALSE)</f>
        <v>0.7725264967229386</v>
      </c>
      <c r="U39" s="14">
        <f>HLOOKUP(REG_TRA_DEMANDS!U$3,'BY-Demands'!$J$5:$AK$14,MATCH($E39,'BY-Demands'!$I$5:$I$14,0),FALSE)*HLOOKUP(REG_TRA_DEMANDS!$F39,DEMANDS!$G$2:$CW$25,MATCH($E39,DEMANDS!$E$2:$E$25,0),FALSE)/HLOOKUP(2018,DEMANDS!$G$2:$CW$25,MATCH($E39,DEMANDS!$E$2:$E$25,0),FALSE)</f>
        <v>0.21019395368939628</v>
      </c>
      <c r="V39" s="14">
        <f>HLOOKUP(REG_TRA_DEMANDS!V$3,'BY-Demands'!$J$5:$AK$14,MATCH($E39,'BY-Demands'!$I$5:$I$14,0),FALSE)*HLOOKUP(REG_TRA_DEMANDS!$F39,DEMANDS!$G$2:$CW$25,MATCH($E39,DEMANDS!$E$2:$E$25,0),FALSE)/HLOOKUP(2018,DEMANDS!$G$2:$CW$25,MATCH($E39,DEMANDS!$E$2:$E$25,0),FALSE)</f>
        <v>0.27735037188562289</v>
      </c>
      <c r="W39" s="14">
        <f>HLOOKUP(REG_TRA_DEMANDS!W$3,'BY-Demands'!$J$5:$AK$14,MATCH($E39,'BY-Demands'!$I$5:$I$14,0),FALSE)*HLOOKUP(REG_TRA_DEMANDS!$F39,DEMANDS!$G$2:$CW$25,MATCH($E39,DEMANDS!$E$2:$E$25,0),FALSE)/HLOOKUP(2018,DEMANDS!$G$2:$CW$25,MATCH($E39,DEMANDS!$E$2:$E$25,0),FALSE)</f>
        <v>0.22705136447835297</v>
      </c>
      <c r="X39" s="14">
        <f>HLOOKUP(REG_TRA_DEMANDS!X$3,'BY-Demands'!$J$5:$AK$14,MATCH($E39,'BY-Demands'!$I$5:$I$14,0),FALSE)*HLOOKUP(REG_TRA_DEMANDS!$F39,DEMANDS!$G$2:$CW$25,MATCH($E39,DEMANDS!$E$2:$E$25,0),FALSE)/HLOOKUP(2018,DEMANDS!$G$2:$CW$25,MATCH($E39,DEMANDS!$E$2:$E$25,0),FALSE)</f>
        <v>0.16532386930761089</v>
      </c>
      <c r="Y39" s="14">
        <f>HLOOKUP(REG_TRA_DEMANDS!Y$3,'BY-Demands'!$J$5:$AK$14,MATCH($E39,'BY-Demands'!$I$5:$I$14,0),FALSE)*HLOOKUP(REG_TRA_DEMANDS!$F39,DEMANDS!$G$2:$CW$25,MATCH($E39,DEMANDS!$E$2:$E$25,0),FALSE)/HLOOKUP(2018,DEMANDS!$G$2:$CW$25,MATCH($E39,DEMANDS!$E$2:$E$25,0),FALSE)</f>
        <v>0.36722857617565963</v>
      </c>
      <c r="Z39" s="14">
        <f>HLOOKUP(REG_TRA_DEMANDS!Z$3,'BY-Demands'!$J$5:$AK$14,MATCH($E39,'BY-Demands'!$I$5:$I$14,0),FALSE)*HLOOKUP(REG_TRA_DEMANDS!$F39,DEMANDS!$G$2:$CW$25,MATCH($E39,DEMANDS!$E$2:$E$25,0),FALSE)/HLOOKUP(2018,DEMANDS!$G$2:$CW$25,MATCH($E39,DEMANDS!$E$2:$E$25,0),FALSE)</f>
        <v>4.5600107320729701E-2</v>
      </c>
      <c r="AA39" s="14">
        <f>HLOOKUP(REG_TRA_DEMANDS!AA$3,'BY-Demands'!$J$5:$AK$14,MATCH($E39,'BY-Demands'!$I$5:$I$14,0),FALSE)*HLOOKUP(REG_TRA_DEMANDS!$F39,DEMANDS!$G$2:$CW$25,MATCH($E39,DEMANDS!$E$2:$E$25,0),FALSE)/HLOOKUP(2018,DEMANDS!$G$2:$CW$25,MATCH($E39,DEMANDS!$E$2:$E$25,0),FALSE)</f>
        <v>0.18571755105812188</v>
      </c>
      <c r="AB39" s="14">
        <f>HLOOKUP(REG_TRA_DEMANDS!AB$3,'BY-Demands'!$J$5:$AK$14,MATCH($E39,'BY-Demands'!$I$5:$I$14,0),FALSE)*HLOOKUP(REG_TRA_DEMANDS!$F39,DEMANDS!$G$2:$CW$25,MATCH($E39,DEMANDS!$E$2:$E$25,0),FALSE)/HLOOKUP(2018,DEMANDS!$G$2:$CW$25,MATCH($E39,DEMANDS!$E$2:$E$25,0),FALSE)</f>
        <v>9.18491239205209E-2</v>
      </c>
      <c r="AC39" s="14">
        <f>HLOOKUP(REG_TRA_DEMANDS!AC$3,'BY-Demands'!$J$5:$AK$14,MATCH($E39,'BY-Demands'!$I$5:$I$14,0),FALSE)*HLOOKUP(REG_TRA_DEMANDS!$F39,DEMANDS!$G$2:$CW$25,MATCH($E39,DEMANDS!$E$2:$E$25,0),FALSE)/HLOOKUP(2018,DEMANDS!$G$2:$CW$25,MATCH($E39,DEMANDS!$E$2:$E$25,0),FALSE)</f>
        <v>9.3259363165148407E-2</v>
      </c>
      <c r="AD39" s="14">
        <f>HLOOKUP(REG_TRA_DEMANDS!AD$3,'BY-Demands'!$J$5:$AK$14,MATCH($E39,'BY-Demands'!$I$5:$I$14,0),FALSE)*HLOOKUP(REG_TRA_DEMANDS!$F39,DEMANDS!$G$2:$CW$25,MATCH($E39,DEMANDS!$E$2:$E$25,0),FALSE)/HLOOKUP(2018,DEMANDS!$G$2:$CW$25,MATCH($E39,DEMANDS!$E$2:$E$25,0),FALSE)</f>
        <v>0.10840200272325237</v>
      </c>
      <c r="AE39" s="14">
        <f>HLOOKUP(REG_TRA_DEMANDS!AE$3,'BY-Demands'!$J$5:$AK$14,MATCH($E39,'BY-Demands'!$I$5:$I$14,0),FALSE)*HLOOKUP(REG_TRA_DEMANDS!$F39,DEMANDS!$G$2:$CW$25,MATCH($E39,DEMANDS!$E$2:$E$25,0),FALSE)/HLOOKUP(2018,DEMANDS!$G$2:$CW$25,MATCH($E39,DEMANDS!$E$2:$E$25,0),FALSE)</f>
        <v>0.22653764463242995</v>
      </c>
      <c r="AF39" s="14">
        <f>HLOOKUP(REG_TRA_DEMANDS!AF$3,'BY-Demands'!$J$5:$AK$14,MATCH($E39,'BY-Demands'!$I$5:$I$14,0),FALSE)*HLOOKUP(REG_TRA_DEMANDS!$F39,DEMANDS!$G$2:$CW$25,MATCH($E39,DEMANDS!$E$2:$E$25,0),FALSE)/HLOOKUP(2018,DEMANDS!$G$2:$CW$25,MATCH($E39,DEMANDS!$E$2:$E$25,0),FALSE)</f>
        <v>8.7355142553685775E-2</v>
      </c>
    </row>
    <row r="40" spans="4:32" x14ac:dyDescent="0.2">
      <c r="D40" s="3" t="s">
        <v>59</v>
      </c>
      <c r="E40" s="3" t="str">
        <f>DEMANDS!$E$23</f>
        <v>TOTH</v>
      </c>
      <c r="F40" s="3">
        <v>2019</v>
      </c>
      <c r="G40" s="14">
        <f>HLOOKUP(REG_TRA_DEMANDS!G$3,'BY-Demands'!$J$5:$AK$14,MATCH($E40,'BY-Demands'!$I$5:$I$14,0),FALSE)*HLOOKUP(REG_TRA_DEMANDS!$F40,DEMANDS!$G$2:$CW$25,MATCH($E40,DEMANDS!$E$2:$E$25,0),FALSE)/HLOOKUP(2018,DEMANDS!$G$2:$CW$25,MATCH($E40,DEMANDS!$E$2:$E$25,0),FALSE)</f>
        <v>0.19914963057035956</v>
      </c>
      <c r="H40" s="14">
        <f>HLOOKUP(REG_TRA_DEMANDS!H$3,'BY-Demands'!$J$5:$AK$14,MATCH($E40,'BY-Demands'!$I$5:$I$14,0),FALSE)*HLOOKUP(REG_TRA_DEMANDS!$F40,DEMANDS!$G$2:$CW$25,MATCH($E40,DEMANDS!$E$2:$E$25,0),FALSE)/HLOOKUP(2018,DEMANDS!$G$2:$CW$25,MATCH($E40,DEMANDS!$E$2:$E$25,0),FALSE)</f>
        <v>4.7130971526672178</v>
      </c>
      <c r="I40" s="14">
        <f>HLOOKUP(REG_TRA_DEMANDS!I$3,'BY-Demands'!$J$5:$AK$14,MATCH($E40,'BY-Demands'!$I$5:$I$14,0),FALSE)*HLOOKUP(REG_TRA_DEMANDS!$F40,DEMANDS!$G$2:$CW$25,MATCH($E40,DEMANDS!$E$2:$E$25,0),FALSE)/HLOOKUP(2018,DEMANDS!$G$2:$CW$25,MATCH($E40,DEMANDS!$E$2:$E$25,0),FALSE)</f>
        <v>0.77832483314177214</v>
      </c>
      <c r="J40" s="14">
        <f>HLOOKUP(REG_TRA_DEMANDS!J$3,'BY-Demands'!$J$5:$AK$14,MATCH($E40,'BY-Demands'!$I$5:$I$14,0),FALSE)*HLOOKUP(REG_TRA_DEMANDS!$F40,DEMANDS!$G$2:$CW$25,MATCH($E40,DEMANDS!$E$2:$E$25,0),FALSE)/HLOOKUP(2018,DEMANDS!$G$2:$CW$25,MATCH($E40,DEMANDS!$E$2:$E$25,0),FALSE)</f>
        <v>0.34711614102364163</v>
      </c>
      <c r="K40" s="14">
        <f>HLOOKUP(REG_TRA_DEMANDS!K$3,'BY-Demands'!$J$5:$AK$14,MATCH($E40,'BY-Demands'!$I$5:$I$14,0),FALSE)*HLOOKUP(REG_TRA_DEMANDS!$F40,DEMANDS!$G$2:$CW$25,MATCH($E40,DEMANDS!$E$2:$E$25,0),FALSE)/HLOOKUP(2018,DEMANDS!$G$2:$CW$25,MATCH($E40,DEMANDS!$E$2:$E$25,0),FALSE)</f>
        <v>0.29627232945299226</v>
      </c>
      <c r="L40" s="14">
        <f>HLOOKUP(REG_TRA_DEMANDS!L$3,'BY-Demands'!$J$5:$AK$14,MATCH($E40,'BY-Demands'!$I$5:$I$14,0),FALSE)*HLOOKUP(REG_TRA_DEMANDS!$F40,DEMANDS!$G$2:$CW$25,MATCH($E40,DEMANDS!$E$2:$E$25,0),FALSE)/HLOOKUP(2018,DEMANDS!$G$2:$CW$25,MATCH($E40,DEMANDS!$E$2:$E$25,0),FALSE)</f>
        <v>0.1429748269918909</v>
      </c>
      <c r="M40" s="14">
        <f>HLOOKUP(REG_TRA_DEMANDS!M$3,'BY-Demands'!$J$5:$AK$14,MATCH($E40,'BY-Demands'!$I$5:$I$14,0),FALSE)*HLOOKUP(REG_TRA_DEMANDS!$F40,DEMANDS!$G$2:$CW$25,MATCH($E40,DEMANDS!$E$2:$E$25,0),FALSE)/HLOOKUP(2018,DEMANDS!$G$2:$CW$25,MATCH($E40,DEMANDS!$E$2:$E$25,0),FALSE)</f>
        <v>0.45083961544351669</v>
      </c>
      <c r="N40" s="14">
        <f>HLOOKUP(REG_TRA_DEMANDS!N$3,'BY-Demands'!$J$5:$AK$14,MATCH($E40,'BY-Demands'!$I$5:$I$14,0),FALSE)*HLOOKUP(REG_TRA_DEMANDS!$F40,DEMANDS!$G$2:$CW$25,MATCH($E40,DEMANDS!$E$2:$E$25,0),FALSE)/HLOOKUP(2018,DEMANDS!$G$2:$CW$25,MATCH($E40,DEMANDS!$E$2:$E$25,0),FALSE)</f>
        <v>0.6822690322659537</v>
      </c>
      <c r="O40" s="14">
        <f>HLOOKUP(REG_TRA_DEMANDS!O$3,'BY-Demands'!$J$5:$AK$14,MATCH($E40,'BY-Demands'!$I$5:$I$14,0),FALSE)*HLOOKUP(REG_TRA_DEMANDS!$F40,DEMANDS!$G$2:$CW$25,MATCH($E40,DEMANDS!$E$2:$E$25,0),FALSE)/HLOOKUP(2018,DEMANDS!$G$2:$CW$25,MATCH($E40,DEMANDS!$E$2:$E$25,0),FALSE)</f>
        <v>0.27270962462052634</v>
      </c>
      <c r="P40" s="14">
        <f>HLOOKUP(REG_TRA_DEMANDS!P$3,'BY-Demands'!$J$5:$AK$14,MATCH($E40,'BY-Demands'!$I$5:$I$14,0),FALSE)*HLOOKUP(REG_TRA_DEMANDS!$F40,DEMANDS!$G$2:$CW$25,MATCH($E40,DEMANDS!$E$2:$E$25,0),FALSE)/HLOOKUP(2018,DEMANDS!$G$2:$CW$25,MATCH($E40,DEMANDS!$E$2:$E$25,0),FALSE)</f>
        <v>0.31051979037677979</v>
      </c>
      <c r="Q40" s="14">
        <f>HLOOKUP(REG_TRA_DEMANDS!Q$3,'BY-Demands'!$J$5:$AK$14,MATCH($E40,'BY-Demands'!$I$5:$I$14,0),FALSE)*HLOOKUP(REG_TRA_DEMANDS!$F40,DEMANDS!$G$2:$CW$25,MATCH($E40,DEMANDS!$E$2:$E$25,0),FALSE)/HLOOKUP(2018,DEMANDS!$G$2:$CW$25,MATCH($E40,DEMANDS!$E$2:$E$25,0),FALSE)</f>
        <v>0.52373148647957957</v>
      </c>
      <c r="R40" s="14">
        <f>HLOOKUP(REG_TRA_DEMANDS!R$3,'BY-Demands'!$J$5:$AK$14,MATCH($E40,'BY-Demands'!$I$5:$I$14,0),FALSE)*HLOOKUP(REG_TRA_DEMANDS!$F40,DEMANDS!$G$2:$CW$25,MATCH($E40,DEMANDS!$E$2:$E$25,0),FALSE)/HLOOKUP(2018,DEMANDS!$G$2:$CW$25,MATCH($E40,DEMANDS!$E$2:$E$25,0),FALSE)</f>
        <v>0.49820638891982555</v>
      </c>
      <c r="S40" s="14">
        <f>HLOOKUP(REG_TRA_DEMANDS!S$3,'BY-Demands'!$J$5:$AK$14,MATCH($E40,'BY-Demands'!$I$5:$I$14,0),FALSE)*HLOOKUP(REG_TRA_DEMANDS!$F40,DEMANDS!$G$2:$CW$25,MATCH($E40,DEMANDS!$E$2:$E$25,0),FALSE)/HLOOKUP(2018,DEMANDS!$G$2:$CW$25,MATCH($E40,DEMANDS!$E$2:$E$25,0),FALSE)</f>
        <v>0.41562498516613605</v>
      </c>
      <c r="T40" s="14">
        <f>HLOOKUP(REG_TRA_DEMANDS!T$3,'BY-Demands'!$J$5:$AK$14,MATCH($E40,'BY-Demands'!$I$5:$I$14,0),FALSE)*HLOOKUP(REG_TRA_DEMANDS!$F40,DEMANDS!$G$2:$CW$25,MATCH($E40,DEMANDS!$E$2:$E$25,0),FALSE)/HLOOKUP(2018,DEMANDS!$G$2:$CW$25,MATCH($E40,DEMANDS!$E$2:$E$25,0),FALSE)</f>
        <v>1.8989665152896447</v>
      </c>
      <c r="U40" s="14">
        <f>HLOOKUP(REG_TRA_DEMANDS!U$3,'BY-Demands'!$J$5:$AK$14,MATCH($E40,'BY-Demands'!$I$5:$I$14,0),FALSE)*HLOOKUP(REG_TRA_DEMANDS!$F40,DEMANDS!$G$2:$CW$25,MATCH($E40,DEMANDS!$E$2:$E$25,0),FALSE)/HLOOKUP(2018,DEMANDS!$G$2:$CW$25,MATCH($E40,DEMANDS!$E$2:$E$25,0),FALSE)</f>
        <v>0.51668296358210075</v>
      </c>
      <c r="V40" s="14">
        <f>HLOOKUP(REG_TRA_DEMANDS!V$3,'BY-Demands'!$J$5:$AK$14,MATCH($E40,'BY-Demands'!$I$5:$I$14,0),FALSE)*HLOOKUP(REG_TRA_DEMANDS!$F40,DEMANDS!$G$2:$CW$25,MATCH($E40,DEMANDS!$E$2:$E$25,0),FALSE)/HLOOKUP(2018,DEMANDS!$G$2:$CW$25,MATCH($E40,DEMANDS!$E$2:$E$25,0),FALSE)</f>
        <v>0.68176181845943573</v>
      </c>
      <c r="W40" s="14">
        <f>HLOOKUP(REG_TRA_DEMANDS!W$3,'BY-Demands'!$J$5:$AK$14,MATCH($E40,'BY-Demands'!$I$5:$I$14,0),FALSE)*HLOOKUP(REG_TRA_DEMANDS!$F40,DEMANDS!$G$2:$CW$25,MATCH($E40,DEMANDS!$E$2:$E$25,0),FALSE)/HLOOKUP(2018,DEMANDS!$G$2:$CW$25,MATCH($E40,DEMANDS!$E$2:$E$25,0),FALSE)</f>
        <v>0.55812058256152319</v>
      </c>
      <c r="X40" s="14">
        <f>HLOOKUP(REG_TRA_DEMANDS!X$3,'BY-Demands'!$J$5:$AK$14,MATCH($E40,'BY-Demands'!$I$5:$I$14,0),FALSE)*HLOOKUP(REG_TRA_DEMANDS!$F40,DEMANDS!$G$2:$CW$25,MATCH($E40,DEMANDS!$E$2:$E$25,0),FALSE)/HLOOKUP(2018,DEMANDS!$G$2:$CW$25,MATCH($E40,DEMANDS!$E$2:$E$25,0),FALSE)</f>
        <v>0.40638669783499809</v>
      </c>
      <c r="Y40" s="14">
        <f>HLOOKUP(REG_TRA_DEMANDS!Y$3,'BY-Demands'!$J$5:$AK$14,MATCH($E40,'BY-Demands'!$I$5:$I$14,0),FALSE)*HLOOKUP(REG_TRA_DEMANDS!$F40,DEMANDS!$G$2:$CW$25,MATCH($E40,DEMANDS!$E$2:$E$25,0),FALSE)/HLOOKUP(2018,DEMANDS!$G$2:$CW$25,MATCH($E40,DEMANDS!$E$2:$E$25,0),FALSE)</f>
        <v>0.90269365850006589</v>
      </c>
      <c r="Z40" s="14">
        <f>HLOOKUP(REG_TRA_DEMANDS!Z$3,'BY-Demands'!$J$5:$AK$14,MATCH($E40,'BY-Demands'!$I$5:$I$14,0),FALSE)*HLOOKUP(REG_TRA_DEMANDS!$F40,DEMANDS!$G$2:$CW$25,MATCH($E40,DEMANDS!$E$2:$E$25,0),FALSE)/HLOOKUP(2018,DEMANDS!$G$2:$CW$25,MATCH($E40,DEMANDS!$E$2:$E$25,0),FALSE)</f>
        <v>0.1120907532143018</v>
      </c>
      <c r="AA40" s="14">
        <f>HLOOKUP(REG_TRA_DEMANDS!AA$3,'BY-Demands'!$J$5:$AK$14,MATCH($E40,'BY-Demands'!$I$5:$I$14,0),FALSE)*HLOOKUP(REG_TRA_DEMANDS!$F40,DEMANDS!$G$2:$CW$25,MATCH($E40,DEMANDS!$E$2:$E$25,0),FALSE)/HLOOKUP(2018,DEMANDS!$G$2:$CW$25,MATCH($E40,DEMANDS!$E$2:$E$25,0),FALSE)</f>
        <v>0.45651691205027023</v>
      </c>
      <c r="AB40" s="14">
        <f>HLOOKUP(REG_TRA_DEMANDS!AB$3,'BY-Demands'!$J$5:$AK$14,MATCH($E40,'BY-Demands'!$I$5:$I$14,0),FALSE)*HLOOKUP(REG_TRA_DEMANDS!$F40,DEMANDS!$G$2:$CW$25,MATCH($E40,DEMANDS!$E$2:$E$25,0),FALSE)/HLOOKUP(2018,DEMANDS!$G$2:$CW$25,MATCH($E40,DEMANDS!$E$2:$E$25,0),FALSE)</f>
        <v>0.22577660639944697</v>
      </c>
      <c r="AC40" s="14">
        <f>HLOOKUP(REG_TRA_DEMANDS!AC$3,'BY-Demands'!$J$5:$AK$14,MATCH($E40,'BY-Demands'!$I$5:$I$14,0),FALSE)*HLOOKUP(REG_TRA_DEMANDS!$F40,DEMANDS!$G$2:$CW$25,MATCH($E40,DEMANDS!$E$2:$E$25,0),FALSE)/HLOOKUP(2018,DEMANDS!$G$2:$CW$25,MATCH($E40,DEMANDS!$E$2:$E$25,0),FALSE)</f>
        <v>0.22924315041503093</v>
      </c>
      <c r="AD40" s="14">
        <f>HLOOKUP(REG_TRA_DEMANDS!AD$3,'BY-Demands'!$J$5:$AK$14,MATCH($E40,'BY-Demands'!$I$5:$I$14,0),FALSE)*HLOOKUP(REG_TRA_DEMANDS!$F40,DEMANDS!$G$2:$CW$25,MATCH($E40,DEMANDS!$E$2:$E$25,0),FALSE)/HLOOKUP(2018,DEMANDS!$G$2:$CW$25,MATCH($E40,DEMANDS!$E$2:$E$25,0),FALSE)</f>
        <v>0.26646564776097303</v>
      </c>
      <c r="AE40" s="14">
        <f>HLOOKUP(REG_TRA_DEMANDS!AE$3,'BY-Demands'!$J$5:$AK$14,MATCH($E40,'BY-Demands'!$I$5:$I$14,0),FALSE)*HLOOKUP(REG_TRA_DEMANDS!$F40,DEMANDS!$G$2:$CW$25,MATCH($E40,DEMANDS!$E$2:$E$25,0),FALSE)/HLOOKUP(2018,DEMANDS!$G$2:$CW$25,MATCH($E40,DEMANDS!$E$2:$E$25,0),FALSE)</f>
        <v>0.55685779508460531</v>
      </c>
      <c r="AF40" s="14">
        <f>HLOOKUP(REG_TRA_DEMANDS!AF$3,'BY-Demands'!$J$5:$AK$14,MATCH($E40,'BY-Demands'!$I$5:$I$14,0),FALSE)*HLOOKUP(REG_TRA_DEMANDS!$F40,DEMANDS!$G$2:$CW$25,MATCH($E40,DEMANDS!$E$2:$E$25,0),FALSE)/HLOOKUP(2018,DEMANDS!$G$2:$CW$25,MATCH($E40,DEMANDS!$E$2:$E$25,0),FALSE)</f>
        <v>0.21472983949610272</v>
      </c>
    </row>
    <row r="41" spans="4:32" x14ac:dyDescent="0.2">
      <c r="D41" s="3" t="s">
        <v>59</v>
      </c>
      <c r="E41" s="3" t="str">
        <f>DEMANDS!$E$23</f>
        <v>TOTH</v>
      </c>
      <c r="F41" s="3">
        <v>2020</v>
      </c>
      <c r="G41" s="14">
        <f>HLOOKUP(REG_TRA_DEMANDS!G$3,'BY-Demands'!$J$5:$AK$14,MATCH($E41,'BY-Demands'!$I$5:$I$14,0),FALSE)*HLOOKUP(REG_TRA_DEMANDS!$F41,DEMANDS!$G$2:$CW$25,MATCH($E41,DEMANDS!$E$2:$E$25,0),FALSE)/HLOOKUP(2018,DEMANDS!$G$2:$CW$25,MATCH($E41,DEMANDS!$E$2:$E$25,0),FALSE)</f>
        <v>0.27200036635926356</v>
      </c>
      <c r="H41" s="14">
        <f>HLOOKUP(REG_TRA_DEMANDS!H$3,'BY-Demands'!$J$5:$AK$14,MATCH($E41,'BY-Demands'!$I$5:$I$14,0),FALSE)*HLOOKUP(REG_TRA_DEMANDS!$F41,DEMANDS!$G$2:$CW$25,MATCH($E41,DEMANDS!$E$2:$E$25,0),FALSE)/HLOOKUP(2018,DEMANDS!$G$2:$CW$25,MATCH($E41,DEMANDS!$E$2:$E$25,0),FALSE)</f>
        <v>6.437190712032816</v>
      </c>
      <c r="I41" s="14">
        <f>HLOOKUP(REG_TRA_DEMANDS!I$3,'BY-Demands'!$J$5:$AK$14,MATCH($E41,'BY-Demands'!$I$5:$I$14,0),FALSE)*HLOOKUP(REG_TRA_DEMANDS!$F41,DEMANDS!$G$2:$CW$25,MATCH($E41,DEMANDS!$E$2:$E$25,0),FALSE)/HLOOKUP(2018,DEMANDS!$G$2:$CW$25,MATCH($E41,DEMANDS!$E$2:$E$25,0),FALSE)</f>
        <v>1.0630430955596448</v>
      </c>
      <c r="J41" s="14">
        <f>HLOOKUP(REG_TRA_DEMANDS!J$3,'BY-Demands'!$J$5:$AK$14,MATCH($E41,'BY-Demands'!$I$5:$I$14,0),FALSE)*HLOOKUP(REG_TRA_DEMANDS!$F41,DEMANDS!$G$2:$CW$25,MATCH($E41,DEMANDS!$E$2:$E$25,0),FALSE)/HLOOKUP(2018,DEMANDS!$G$2:$CW$25,MATCH($E41,DEMANDS!$E$2:$E$25,0),FALSE)</f>
        <v>0.47409436440951486</v>
      </c>
      <c r="K41" s="14">
        <f>HLOOKUP(REG_TRA_DEMANDS!K$3,'BY-Demands'!$J$5:$AK$14,MATCH($E41,'BY-Demands'!$I$5:$I$14,0),FALSE)*HLOOKUP(REG_TRA_DEMANDS!$F41,DEMANDS!$G$2:$CW$25,MATCH($E41,DEMANDS!$E$2:$E$25,0),FALSE)/HLOOKUP(2018,DEMANDS!$G$2:$CW$25,MATCH($E41,DEMANDS!$E$2:$E$25,0),FALSE)</f>
        <v>0.40465142678160887</v>
      </c>
      <c r="L41" s="14">
        <f>HLOOKUP(REG_TRA_DEMANDS!L$3,'BY-Demands'!$J$5:$AK$14,MATCH($E41,'BY-Demands'!$I$5:$I$14,0),FALSE)*HLOOKUP(REG_TRA_DEMANDS!$F41,DEMANDS!$G$2:$CW$25,MATCH($E41,DEMANDS!$E$2:$E$25,0),FALSE)/HLOOKUP(2018,DEMANDS!$G$2:$CW$25,MATCH($E41,DEMANDS!$E$2:$E$25,0),FALSE)</f>
        <v>0.19527631163848475</v>
      </c>
      <c r="M41" s="14">
        <f>HLOOKUP(REG_TRA_DEMANDS!M$3,'BY-Demands'!$J$5:$AK$14,MATCH($E41,'BY-Demands'!$I$5:$I$14,0),FALSE)*HLOOKUP(REG_TRA_DEMANDS!$F41,DEMANDS!$G$2:$CW$25,MATCH($E41,DEMANDS!$E$2:$E$25,0),FALSE)/HLOOKUP(2018,DEMANDS!$G$2:$CW$25,MATCH($E41,DEMANDS!$E$2:$E$25,0),FALSE)</f>
        <v>0.6157608237519745</v>
      </c>
      <c r="N41" s="14">
        <f>HLOOKUP(REG_TRA_DEMANDS!N$3,'BY-Demands'!$J$5:$AK$14,MATCH($E41,'BY-Demands'!$I$5:$I$14,0),FALSE)*HLOOKUP(REG_TRA_DEMANDS!$F41,DEMANDS!$G$2:$CW$25,MATCH($E41,DEMANDS!$E$2:$E$25,0),FALSE)/HLOOKUP(2018,DEMANDS!$G$2:$CW$25,MATCH($E41,DEMANDS!$E$2:$E$25,0),FALSE)</f>
        <v>0.93184921408305132</v>
      </c>
      <c r="O41" s="14">
        <f>HLOOKUP(REG_TRA_DEMANDS!O$3,'BY-Demands'!$J$5:$AK$14,MATCH($E41,'BY-Demands'!$I$5:$I$14,0),FALSE)*HLOOKUP(REG_TRA_DEMANDS!$F41,DEMANDS!$G$2:$CW$25,MATCH($E41,DEMANDS!$E$2:$E$25,0),FALSE)/HLOOKUP(2018,DEMANDS!$G$2:$CW$25,MATCH($E41,DEMANDS!$E$2:$E$25,0),FALSE)</f>
        <v>0.37246927144197556</v>
      </c>
      <c r="P41" s="14">
        <f>HLOOKUP(REG_TRA_DEMANDS!P$3,'BY-Demands'!$J$5:$AK$14,MATCH($E41,'BY-Demands'!$I$5:$I$14,0),FALSE)*HLOOKUP(REG_TRA_DEMANDS!$F41,DEMANDS!$G$2:$CW$25,MATCH($E41,DEMANDS!$E$2:$E$25,0),FALSE)/HLOOKUP(2018,DEMANDS!$G$2:$CW$25,MATCH($E41,DEMANDS!$E$2:$E$25,0),FALSE)</f>
        <v>0.42411073775226299</v>
      </c>
      <c r="Q41" s="14">
        <f>HLOOKUP(REG_TRA_DEMANDS!Q$3,'BY-Demands'!$J$5:$AK$14,MATCH($E41,'BY-Demands'!$I$5:$I$14,0),FALSE)*HLOOKUP(REG_TRA_DEMANDS!$F41,DEMANDS!$G$2:$CW$25,MATCH($E41,DEMANDS!$E$2:$E$25,0),FALSE)/HLOOKUP(2018,DEMANDS!$G$2:$CW$25,MATCH($E41,DEMANDS!$E$2:$E$25,0),FALSE)</f>
        <v>0.7153172003801328</v>
      </c>
      <c r="R41" s="14">
        <f>HLOOKUP(REG_TRA_DEMANDS!R$3,'BY-Demands'!$J$5:$AK$14,MATCH($E41,'BY-Demands'!$I$5:$I$14,0),FALSE)*HLOOKUP(REG_TRA_DEMANDS!$F41,DEMANDS!$G$2:$CW$25,MATCH($E41,DEMANDS!$E$2:$E$25,0),FALSE)/HLOOKUP(2018,DEMANDS!$G$2:$CW$25,MATCH($E41,DEMANDS!$E$2:$E$25,0),FALSE)</f>
        <v>0.68045479130749276</v>
      </c>
      <c r="S41" s="14">
        <f>HLOOKUP(REG_TRA_DEMANDS!S$3,'BY-Demands'!$J$5:$AK$14,MATCH($E41,'BY-Demands'!$I$5:$I$14,0),FALSE)*HLOOKUP(REG_TRA_DEMANDS!$F41,DEMANDS!$G$2:$CW$25,MATCH($E41,DEMANDS!$E$2:$E$25,0),FALSE)/HLOOKUP(2018,DEMANDS!$G$2:$CW$25,MATCH($E41,DEMANDS!$E$2:$E$25,0),FALSE)</f>
        <v>0.56766436327036951</v>
      </c>
      <c r="T41" s="14">
        <f>HLOOKUP(REG_TRA_DEMANDS!T$3,'BY-Demands'!$J$5:$AK$14,MATCH($E41,'BY-Demands'!$I$5:$I$14,0),FALSE)*HLOOKUP(REG_TRA_DEMANDS!$F41,DEMANDS!$G$2:$CW$25,MATCH($E41,DEMANDS!$E$2:$E$25,0),FALSE)/HLOOKUP(2018,DEMANDS!$G$2:$CW$25,MATCH($E41,DEMANDS!$E$2:$E$25,0),FALSE)</f>
        <v>2.5936256390908592</v>
      </c>
      <c r="U41" s="14">
        <f>HLOOKUP(REG_TRA_DEMANDS!U$3,'BY-Demands'!$J$5:$AK$14,MATCH($E41,'BY-Demands'!$I$5:$I$14,0),FALSE)*HLOOKUP(REG_TRA_DEMANDS!$F41,DEMANDS!$G$2:$CW$25,MATCH($E41,DEMANDS!$E$2:$E$25,0),FALSE)/HLOOKUP(2018,DEMANDS!$G$2:$CW$25,MATCH($E41,DEMANDS!$E$2:$E$25,0),FALSE)</f>
        <v>0.70569026406639179</v>
      </c>
      <c r="V41" s="14">
        <f>HLOOKUP(REG_TRA_DEMANDS!V$3,'BY-Demands'!$J$5:$AK$14,MATCH($E41,'BY-Demands'!$I$5:$I$14,0),FALSE)*HLOOKUP(REG_TRA_DEMANDS!$F41,DEMANDS!$G$2:$CW$25,MATCH($E41,DEMANDS!$E$2:$E$25,0),FALSE)/HLOOKUP(2018,DEMANDS!$G$2:$CW$25,MATCH($E41,DEMANDS!$E$2:$E$25,0),FALSE)</f>
        <v>0.93115645687933368</v>
      </c>
      <c r="W41" s="14">
        <f>HLOOKUP(REG_TRA_DEMANDS!W$3,'BY-Demands'!$J$5:$AK$14,MATCH($E41,'BY-Demands'!$I$5:$I$14,0),FALSE)*HLOOKUP(REG_TRA_DEMANDS!$F41,DEMANDS!$G$2:$CW$25,MATCH($E41,DEMANDS!$E$2:$E$25,0),FALSE)/HLOOKUP(2018,DEMANDS!$G$2:$CW$25,MATCH($E41,DEMANDS!$E$2:$E$25,0),FALSE)</f>
        <v>0.76228613879223739</v>
      </c>
      <c r="X41" s="14">
        <f>HLOOKUP(REG_TRA_DEMANDS!X$3,'BY-Demands'!$J$5:$AK$14,MATCH($E41,'BY-Demands'!$I$5:$I$14,0),FALSE)*HLOOKUP(REG_TRA_DEMANDS!$F41,DEMANDS!$G$2:$CW$25,MATCH($E41,DEMANDS!$E$2:$E$25,0),FALSE)/HLOOKUP(2018,DEMANDS!$G$2:$CW$25,MATCH($E41,DEMANDS!$E$2:$E$25,0),FALSE)</f>
        <v>0.55504662689091944</v>
      </c>
      <c r="Y41" s="14">
        <f>HLOOKUP(REG_TRA_DEMANDS!Y$3,'BY-Demands'!$J$5:$AK$14,MATCH($E41,'BY-Demands'!$I$5:$I$14,0),FALSE)*HLOOKUP(REG_TRA_DEMANDS!$F41,DEMANDS!$G$2:$CW$25,MATCH($E41,DEMANDS!$E$2:$E$25,0),FALSE)/HLOOKUP(2018,DEMANDS!$G$2:$CW$25,MATCH($E41,DEMANDS!$E$2:$E$25,0),FALSE)</f>
        <v>1.2329071619113803</v>
      </c>
      <c r="Z41" s="14">
        <f>HLOOKUP(REG_TRA_DEMANDS!Z$3,'BY-Demands'!$J$5:$AK$14,MATCH($E41,'BY-Demands'!$I$5:$I$14,0),FALSE)*HLOOKUP(REG_TRA_DEMANDS!$F41,DEMANDS!$G$2:$CW$25,MATCH($E41,DEMANDS!$E$2:$E$25,0),FALSE)/HLOOKUP(2018,DEMANDS!$G$2:$CW$25,MATCH($E41,DEMANDS!$E$2:$E$25,0),FALSE)</f>
        <v>0.15309456438586874</v>
      </c>
      <c r="AA41" s="14">
        <f>HLOOKUP(REG_TRA_DEMANDS!AA$3,'BY-Demands'!$J$5:$AK$14,MATCH($E41,'BY-Demands'!$I$5:$I$14,0),FALSE)*HLOOKUP(REG_TRA_DEMANDS!$F41,DEMANDS!$G$2:$CW$25,MATCH($E41,DEMANDS!$E$2:$E$25,0),FALSE)/HLOOKUP(2018,DEMANDS!$G$2:$CW$25,MATCH($E41,DEMANDS!$E$2:$E$25,0),FALSE)</f>
        <v>0.62351492679773235</v>
      </c>
      <c r="AB41" s="14">
        <f>HLOOKUP(REG_TRA_DEMANDS!AB$3,'BY-Demands'!$J$5:$AK$14,MATCH($E41,'BY-Demands'!$I$5:$I$14,0),FALSE)*HLOOKUP(REG_TRA_DEMANDS!$F41,DEMANDS!$G$2:$CW$25,MATCH($E41,DEMANDS!$E$2:$E$25,0),FALSE)/HLOOKUP(2018,DEMANDS!$G$2:$CW$25,MATCH($E41,DEMANDS!$E$2:$E$25,0),FALSE)</f>
        <v>0.30836773073653384</v>
      </c>
      <c r="AC41" s="14">
        <f>HLOOKUP(REG_TRA_DEMANDS!AC$3,'BY-Demands'!$J$5:$AK$14,MATCH($E41,'BY-Demands'!$I$5:$I$14,0),FALSE)*HLOOKUP(REG_TRA_DEMANDS!$F41,DEMANDS!$G$2:$CW$25,MATCH($E41,DEMANDS!$E$2:$E$25,0),FALSE)/HLOOKUP(2018,DEMANDS!$G$2:$CW$25,MATCH($E41,DEMANDS!$E$2:$E$25,0),FALSE)</f>
        <v>0.31310236790125712</v>
      </c>
      <c r="AD41" s="14">
        <f>HLOOKUP(REG_TRA_DEMANDS!AD$3,'BY-Demands'!$J$5:$AK$14,MATCH($E41,'BY-Demands'!$I$5:$I$14,0),FALSE)*HLOOKUP(REG_TRA_DEMANDS!$F41,DEMANDS!$G$2:$CW$25,MATCH($E41,DEMANDS!$E$2:$E$25,0),FALSE)/HLOOKUP(2018,DEMANDS!$G$2:$CW$25,MATCH($E41,DEMANDS!$E$2:$E$25,0),FALSE)</f>
        <v>0.36394119138240832</v>
      </c>
      <c r="AE41" s="14">
        <f>HLOOKUP(REG_TRA_DEMANDS!AE$3,'BY-Demands'!$J$5:$AK$14,MATCH($E41,'BY-Demands'!$I$5:$I$14,0),FALSE)*HLOOKUP(REG_TRA_DEMANDS!$F41,DEMANDS!$G$2:$CW$25,MATCH($E41,DEMANDS!$E$2:$E$25,0),FALSE)/HLOOKUP(2018,DEMANDS!$G$2:$CW$25,MATCH($E41,DEMANDS!$E$2:$E$25,0),FALSE)</f>
        <v>0.76056141223677332</v>
      </c>
      <c r="AF41" s="14">
        <f>HLOOKUP(REG_TRA_DEMANDS!AF$3,'BY-Demands'!$J$5:$AK$14,MATCH($E41,'BY-Demands'!$I$5:$I$14,0),FALSE)*HLOOKUP(REG_TRA_DEMANDS!$F41,DEMANDS!$G$2:$CW$25,MATCH($E41,DEMANDS!$E$2:$E$25,0),FALSE)/HLOOKUP(2018,DEMANDS!$G$2:$CW$25,MATCH($E41,DEMANDS!$E$2:$E$25,0),FALSE)</f>
        <v>0.29327995660313688</v>
      </c>
    </row>
    <row r="42" spans="4:32" x14ac:dyDescent="0.2">
      <c r="D42" s="3" t="s">
        <v>59</v>
      </c>
      <c r="E42" s="3" t="str">
        <f>DEMANDS!$E$23</f>
        <v>TOTH</v>
      </c>
      <c r="F42" s="3">
        <v>2021</v>
      </c>
      <c r="G42" s="14">
        <f>HLOOKUP(REG_TRA_DEMANDS!G$3,'BY-Demands'!$J$5:$AK$14,MATCH($E42,'BY-Demands'!$I$5:$I$14,0),FALSE)*HLOOKUP(REG_TRA_DEMANDS!$F42,DEMANDS!$G$2:$CW$25,MATCH($E42,DEMANDS!$E$2:$E$25,0),FALSE)/HLOOKUP(2018,DEMANDS!$G$2:$CW$25,MATCH($E42,DEMANDS!$E$2:$E$25,0),FALSE)</f>
        <v>0.18089944491364476</v>
      </c>
      <c r="H42" s="14">
        <f>HLOOKUP(REG_TRA_DEMANDS!H$3,'BY-Demands'!$J$5:$AK$14,MATCH($E42,'BY-Demands'!$I$5:$I$14,0),FALSE)*HLOOKUP(REG_TRA_DEMANDS!$F42,DEMANDS!$G$2:$CW$25,MATCH($E42,DEMANDS!$E$2:$E$25,0),FALSE)/HLOOKUP(2018,DEMANDS!$G$2:$CW$25,MATCH($E42,DEMANDS!$E$2:$E$25,0),FALSE)</f>
        <v>4.2811862432270846</v>
      </c>
      <c r="I42" s="14">
        <f>HLOOKUP(REG_TRA_DEMANDS!I$3,'BY-Demands'!$J$5:$AK$14,MATCH($E42,'BY-Demands'!$I$5:$I$14,0),FALSE)*HLOOKUP(REG_TRA_DEMANDS!$F42,DEMANDS!$G$2:$CW$25,MATCH($E42,DEMANDS!$E$2:$E$25,0),FALSE)/HLOOKUP(2018,DEMANDS!$G$2:$CW$25,MATCH($E42,DEMANDS!$E$2:$E$25,0),FALSE)</f>
        <v>0.70699870180330382</v>
      </c>
      <c r="J42" s="14">
        <f>HLOOKUP(REG_TRA_DEMANDS!J$3,'BY-Demands'!$J$5:$AK$14,MATCH($E42,'BY-Demands'!$I$5:$I$14,0),FALSE)*HLOOKUP(REG_TRA_DEMANDS!$F42,DEMANDS!$G$2:$CW$25,MATCH($E42,DEMANDS!$E$2:$E$25,0),FALSE)/HLOOKUP(2018,DEMANDS!$G$2:$CW$25,MATCH($E42,DEMANDS!$E$2:$E$25,0),FALSE)</f>
        <v>0.31530622001108055</v>
      </c>
      <c r="K42" s="14">
        <f>HLOOKUP(REG_TRA_DEMANDS!K$3,'BY-Demands'!$J$5:$AK$14,MATCH($E42,'BY-Demands'!$I$5:$I$14,0),FALSE)*HLOOKUP(REG_TRA_DEMANDS!$F42,DEMANDS!$G$2:$CW$25,MATCH($E42,DEMANDS!$E$2:$E$25,0),FALSE)/HLOOKUP(2018,DEMANDS!$G$2:$CW$25,MATCH($E42,DEMANDS!$E$2:$E$25,0),FALSE)</f>
        <v>0.26912176431270607</v>
      </c>
      <c r="L42" s="14">
        <f>HLOOKUP(REG_TRA_DEMANDS!L$3,'BY-Demands'!$J$5:$AK$14,MATCH($E42,'BY-Demands'!$I$5:$I$14,0),FALSE)*HLOOKUP(REG_TRA_DEMANDS!$F42,DEMANDS!$G$2:$CW$25,MATCH($E42,DEMANDS!$E$2:$E$25,0),FALSE)/HLOOKUP(2018,DEMANDS!$G$2:$CW$25,MATCH($E42,DEMANDS!$E$2:$E$25,0),FALSE)</f>
        <v>0.12987253235360474</v>
      </c>
      <c r="M42" s="14">
        <f>HLOOKUP(REG_TRA_DEMANDS!M$3,'BY-Demands'!$J$5:$AK$14,MATCH($E42,'BY-Demands'!$I$5:$I$14,0),FALSE)*HLOOKUP(REG_TRA_DEMANDS!$F42,DEMANDS!$G$2:$CW$25,MATCH($E42,DEMANDS!$E$2:$E$25,0),FALSE)/HLOOKUP(2018,DEMANDS!$G$2:$CW$25,MATCH($E42,DEMANDS!$E$2:$E$25,0),FALSE)</f>
        <v>0.40952441611484319</v>
      </c>
      <c r="N42" s="14">
        <f>HLOOKUP(REG_TRA_DEMANDS!N$3,'BY-Demands'!$J$5:$AK$14,MATCH($E42,'BY-Demands'!$I$5:$I$14,0),FALSE)*HLOOKUP(REG_TRA_DEMANDS!$F42,DEMANDS!$G$2:$CW$25,MATCH($E42,DEMANDS!$E$2:$E$25,0),FALSE)/HLOOKUP(2018,DEMANDS!$G$2:$CW$25,MATCH($E42,DEMANDS!$E$2:$E$25,0),FALSE)</f>
        <v>0.61974550926960204</v>
      </c>
      <c r="O42" s="14">
        <f>HLOOKUP(REG_TRA_DEMANDS!O$3,'BY-Demands'!$J$5:$AK$14,MATCH($E42,'BY-Demands'!$I$5:$I$14,0),FALSE)*HLOOKUP(REG_TRA_DEMANDS!$F42,DEMANDS!$G$2:$CW$25,MATCH($E42,DEMANDS!$E$2:$E$25,0),FALSE)/HLOOKUP(2018,DEMANDS!$G$2:$CW$25,MATCH($E42,DEMANDS!$E$2:$E$25,0),FALSE)</f>
        <v>0.24771835918135079</v>
      </c>
      <c r="P42" s="14">
        <f>HLOOKUP(REG_TRA_DEMANDS!P$3,'BY-Demands'!$J$5:$AK$14,MATCH($E42,'BY-Demands'!$I$5:$I$14,0),FALSE)*HLOOKUP(REG_TRA_DEMANDS!$F42,DEMANDS!$G$2:$CW$25,MATCH($E42,DEMANDS!$E$2:$E$25,0),FALSE)/HLOOKUP(2018,DEMANDS!$G$2:$CW$25,MATCH($E42,DEMANDS!$E$2:$E$25,0),FALSE)</f>
        <v>0.28206357979667418</v>
      </c>
      <c r="Q42" s="14">
        <f>HLOOKUP(REG_TRA_DEMANDS!Q$3,'BY-Demands'!$J$5:$AK$14,MATCH($E42,'BY-Demands'!$I$5:$I$14,0),FALSE)*HLOOKUP(REG_TRA_DEMANDS!$F42,DEMANDS!$G$2:$CW$25,MATCH($E42,DEMANDS!$E$2:$E$25,0),FALSE)/HLOOKUP(2018,DEMANDS!$G$2:$CW$25,MATCH($E42,DEMANDS!$E$2:$E$25,0),FALSE)</f>
        <v>0.47573643454227438</v>
      </c>
      <c r="R42" s="14">
        <f>HLOOKUP(REG_TRA_DEMANDS!R$3,'BY-Demands'!$J$5:$AK$14,MATCH($E42,'BY-Demands'!$I$5:$I$14,0),FALSE)*HLOOKUP(REG_TRA_DEMANDS!$F42,DEMANDS!$G$2:$CW$25,MATCH($E42,DEMANDS!$E$2:$E$25,0),FALSE)/HLOOKUP(2018,DEMANDS!$G$2:$CW$25,MATCH($E42,DEMANDS!$E$2:$E$25,0),FALSE)</f>
        <v>0.45255047147168376</v>
      </c>
      <c r="S42" s="14">
        <f>HLOOKUP(REG_TRA_DEMANDS!S$3,'BY-Demands'!$J$5:$AK$14,MATCH($E42,'BY-Demands'!$I$5:$I$14,0),FALSE)*HLOOKUP(REG_TRA_DEMANDS!$F42,DEMANDS!$G$2:$CW$25,MATCH($E42,DEMANDS!$E$2:$E$25,0),FALSE)/HLOOKUP(2018,DEMANDS!$G$2:$CW$25,MATCH($E42,DEMANDS!$E$2:$E$25,0),FALSE)</f>
        <v>0.37753687462770624</v>
      </c>
      <c r="T42" s="14">
        <f>HLOOKUP(REG_TRA_DEMANDS!T$3,'BY-Demands'!$J$5:$AK$14,MATCH($E42,'BY-Demands'!$I$5:$I$14,0),FALSE)*HLOOKUP(REG_TRA_DEMANDS!$F42,DEMANDS!$G$2:$CW$25,MATCH($E42,DEMANDS!$E$2:$E$25,0),FALSE)/HLOOKUP(2018,DEMANDS!$G$2:$CW$25,MATCH($E42,DEMANDS!$E$2:$E$25,0),FALSE)</f>
        <v>1.7249441414561333</v>
      </c>
      <c r="U42" s="14">
        <f>HLOOKUP(REG_TRA_DEMANDS!U$3,'BY-Demands'!$J$5:$AK$14,MATCH($E42,'BY-Demands'!$I$5:$I$14,0),FALSE)*HLOOKUP(REG_TRA_DEMANDS!$F42,DEMANDS!$G$2:$CW$25,MATCH($E42,DEMANDS!$E$2:$E$25,0),FALSE)/HLOOKUP(2018,DEMANDS!$G$2:$CW$25,MATCH($E42,DEMANDS!$E$2:$E$25,0),FALSE)</f>
        <v>0.46933384230063541</v>
      </c>
      <c r="V42" s="14">
        <f>HLOOKUP(REG_TRA_DEMANDS!V$3,'BY-Demands'!$J$5:$AK$14,MATCH($E42,'BY-Demands'!$I$5:$I$14,0),FALSE)*HLOOKUP(REG_TRA_DEMANDS!$F42,DEMANDS!$G$2:$CW$25,MATCH($E42,DEMANDS!$E$2:$E$25,0),FALSE)/HLOOKUP(2018,DEMANDS!$G$2:$CW$25,MATCH($E42,DEMANDS!$E$2:$E$25,0),FALSE)</f>
        <v>0.61928477682541505</v>
      </c>
      <c r="W42" s="14">
        <f>HLOOKUP(REG_TRA_DEMANDS!W$3,'BY-Demands'!$J$5:$AK$14,MATCH($E42,'BY-Demands'!$I$5:$I$14,0),FALSE)*HLOOKUP(REG_TRA_DEMANDS!$F42,DEMANDS!$G$2:$CW$25,MATCH($E42,DEMANDS!$E$2:$E$25,0),FALSE)/HLOOKUP(2018,DEMANDS!$G$2:$CW$25,MATCH($E42,DEMANDS!$E$2:$E$25,0),FALSE)</f>
        <v>0.50697409425818196</v>
      </c>
      <c r="X42" s="14">
        <f>HLOOKUP(REG_TRA_DEMANDS!X$3,'BY-Demands'!$J$5:$AK$14,MATCH($E42,'BY-Demands'!$I$5:$I$14,0),FALSE)*HLOOKUP(REG_TRA_DEMANDS!$F42,DEMANDS!$G$2:$CW$25,MATCH($E42,DEMANDS!$E$2:$E$25,0),FALSE)/HLOOKUP(2018,DEMANDS!$G$2:$CW$25,MATCH($E42,DEMANDS!$E$2:$E$25,0),FALSE)</f>
        <v>0.36914518921322997</v>
      </c>
      <c r="Y42" s="14">
        <f>HLOOKUP(REG_TRA_DEMANDS!Y$3,'BY-Demands'!$J$5:$AK$14,MATCH($E42,'BY-Demands'!$I$5:$I$14,0),FALSE)*HLOOKUP(REG_TRA_DEMANDS!$F42,DEMANDS!$G$2:$CW$25,MATCH($E42,DEMANDS!$E$2:$E$25,0),FALSE)/HLOOKUP(2018,DEMANDS!$G$2:$CW$25,MATCH($E42,DEMANDS!$E$2:$E$25,0),FALSE)</f>
        <v>0.81997029711805758</v>
      </c>
      <c r="Z42" s="14">
        <f>HLOOKUP(REG_TRA_DEMANDS!Z$3,'BY-Demands'!$J$5:$AK$14,MATCH($E42,'BY-Demands'!$I$5:$I$14,0),FALSE)*HLOOKUP(REG_TRA_DEMANDS!$F42,DEMANDS!$G$2:$CW$25,MATCH($E42,DEMANDS!$E$2:$E$25,0),FALSE)/HLOOKUP(2018,DEMANDS!$G$2:$CW$25,MATCH($E42,DEMANDS!$E$2:$E$25,0),FALSE)</f>
        <v>0.10181869270028908</v>
      </c>
      <c r="AA42" s="14">
        <f>HLOOKUP(REG_TRA_DEMANDS!AA$3,'BY-Demands'!$J$5:$AK$14,MATCH($E42,'BY-Demands'!$I$5:$I$14,0),FALSE)*HLOOKUP(REG_TRA_DEMANDS!$F42,DEMANDS!$G$2:$CW$25,MATCH($E42,DEMANDS!$E$2:$E$25,0),FALSE)/HLOOKUP(2018,DEMANDS!$G$2:$CW$25,MATCH($E42,DEMANDS!$E$2:$E$25,0),FALSE)</f>
        <v>0.41468144202461005</v>
      </c>
      <c r="AB42" s="14">
        <f>HLOOKUP(REG_TRA_DEMANDS!AB$3,'BY-Demands'!$J$5:$AK$14,MATCH($E42,'BY-Demands'!$I$5:$I$14,0),FALSE)*HLOOKUP(REG_TRA_DEMANDS!$F42,DEMANDS!$G$2:$CW$25,MATCH($E42,DEMANDS!$E$2:$E$25,0),FALSE)/HLOOKUP(2018,DEMANDS!$G$2:$CW$25,MATCH($E42,DEMANDS!$E$2:$E$25,0),FALSE)</f>
        <v>0.20508630950091886</v>
      </c>
      <c r="AC42" s="14">
        <f>HLOOKUP(REG_TRA_DEMANDS!AC$3,'BY-Demands'!$J$5:$AK$14,MATCH($E42,'BY-Demands'!$I$5:$I$14,0),FALSE)*HLOOKUP(REG_TRA_DEMANDS!$F42,DEMANDS!$G$2:$CW$25,MATCH($E42,DEMANDS!$E$2:$E$25,0),FALSE)/HLOOKUP(2018,DEMANDS!$G$2:$CW$25,MATCH($E42,DEMANDS!$E$2:$E$25,0),FALSE)</f>
        <v>0.20823517744705494</v>
      </c>
      <c r="AD42" s="14">
        <f>HLOOKUP(REG_TRA_DEMANDS!AD$3,'BY-Demands'!$J$5:$AK$14,MATCH($E42,'BY-Demands'!$I$5:$I$14,0),FALSE)*HLOOKUP(REG_TRA_DEMANDS!$F42,DEMANDS!$G$2:$CW$25,MATCH($E42,DEMANDS!$E$2:$E$25,0),FALSE)/HLOOKUP(2018,DEMANDS!$G$2:$CW$25,MATCH($E42,DEMANDS!$E$2:$E$25,0),FALSE)</f>
        <v>0.24204658392014702</v>
      </c>
      <c r="AE42" s="14">
        <f>HLOOKUP(REG_TRA_DEMANDS!AE$3,'BY-Demands'!$J$5:$AK$14,MATCH($E42,'BY-Demands'!$I$5:$I$14,0),FALSE)*HLOOKUP(REG_TRA_DEMANDS!$F42,DEMANDS!$G$2:$CW$25,MATCH($E42,DEMANDS!$E$2:$E$25,0),FALSE)/HLOOKUP(2018,DEMANDS!$G$2:$CW$25,MATCH($E42,DEMANDS!$E$2:$E$25,0),FALSE)</f>
        <v>0.50582702934541202</v>
      </c>
      <c r="AF42" s="14">
        <f>HLOOKUP(REG_TRA_DEMANDS!AF$3,'BY-Demands'!$J$5:$AK$14,MATCH($E42,'BY-Demands'!$I$5:$I$14,0),FALSE)*HLOOKUP(REG_TRA_DEMANDS!$F42,DEMANDS!$G$2:$CW$25,MATCH($E42,DEMANDS!$E$2:$E$25,0),FALSE)/HLOOKUP(2018,DEMANDS!$G$2:$CW$25,MATCH($E42,DEMANDS!$E$2:$E$25,0),FALSE)</f>
        <v>0.19505187461302997</v>
      </c>
    </row>
    <row r="43" spans="4:32" x14ac:dyDescent="0.2">
      <c r="D43" s="3" t="s">
        <v>59</v>
      </c>
      <c r="E43" s="3" t="str">
        <f>DEMANDS!$E$23</f>
        <v>TOTH</v>
      </c>
      <c r="F43" s="3">
        <v>2022</v>
      </c>
      <c r="G43" s="14">
        <f>HLOOKUP(REG_TRA_DEMANDS!G$3,'BY-Demands'!$J$5:$AK$14,MATCH($E43,'BY-Demands'!$I$5:$I$14,0),FALSE)*HLOOKUP(REG_TRA_DEMANDS!$F43,DEMANDS!$G$2:$CW$25,MATCH($E43,DEMANDS!$E$2:$E$25,0),FALSE)/HLOOKUP(2018,DEMANDS!$G$2:$CW$25,MATCH($E43,DEMANDS!$E$2:$E$25,0),FALSE)</f>
        <v>0.15735502404494861</v>
      </c>
      <c r="H43" s="14">
        <f>HLOOKUP(REG_TRA_DEMANDS!H$3,'BY-Demands'!$J$5:$AK$14,MATCH($E43,'BY-Demands'!$I$5:$I$14,0),FALSE)*HLOOKUP(REG_TRA_DEMANDS!$F43,DEMANDS!$G$2:$CW$25,MATCH($E43,DEMANDS!$E$2:$E$25,0),FALSE)/HLOOKUP(2018,DEMANDS!$G$2:$CW$25,MATCH($E43,DEMANDS!$E$2:$E$25,0),FALSE)</f>
        <v>3.7239813785248845</v>
      </c>
      <c r="I43" s="14">
        <f>HLOOKUP(REG_TRA_DEMANDS!I$3,'BY-Demands'!$J$5:$AK$14,MATCH($E43,'BY-Demands'!$I$5:$I$14,0),FALSE)*HLOOKUP(REG_TRA_DEMANDS!$F43,DEMANDS!$G$2:$CW$25,MATCH($E43,DEMANDS!$E$2:$E$25,0),FALSE)/HLOOKUP(2018,DEMANDS!$G$2:$CW$25,MATCH($E43,DEMANDS!$E$2:$E$25,0),FALSE)</f>
        <v>0.61498142117082344</v>
      </c>
      <c r="J43" s="14">
        <f>HLOOKUP(REG_TRA_DEMANDS!J$3,'BY-Demands'!$J$5:$AK$14,MATCH($E43,'BY-Demands'!$I$5:$I$14,0),FALSE)*HLOOKUP(REG_TRA_DEMANDS!$F43,DEMANDS!$G$2:$CW$25,MATCH($E43,DEMANDS!$E$2:$E$25,0),FALSE)/HLOOKUP(2018,DEMANDS!$G$2:$CW$25,MATCH($E43,DEMANDS!$E$2:$E$25,0),FALSE)</f>
        <v>0.27426849128835057</v>
      </c>
      <c r="K43" s="14">
        <f>HLOOKUP(REG_TRA_DEMANDS!K$3,'BY-Demands'!$J$5:$AK$14,MATCH($E43,'BY-Demands'!$I$5:$I$14,0),FALSE)*HLOOKUP(REG_TRA_DEMANDS!$F43,DEMANDS!$G$2:$CW$25,MATCH($E43,DEMANDS!$E$2:$E$25,0),FALSE)/HLOOKUP(2018,DEMANDS!$G$2:$CW$25,MATCH($E43,DEMANDS!$E$2:$E$25,0),FALSE)</f>
        <v>0.23409503392705369</v>
      </c>
      <c r="L43" s="14">
        <f>HLOOKUP(REG_TRA_DEMANDS!L$3,'BY-Demands'!$J$5:$AK$14,MATCH($E43,'BY-Demands'!$I$5:$I$14,0),FALSE)*HLOOKUP(REG_TRA_DEMANDS!$F43,DEMANDS!$G$2:$CW$25,MATCH($E43,DEMANDS!$E$2:$E$25,0),FALSE)/HLOOKUP(2018,DEMANDS!$G$2:$CW$25,MATCH($E43,DEMANDS!$E$2:$E$25,0),FALSE)</f>
        <v>0.11296936516878391</v>
      </c>
      <c r="M43" s="14">
        <f>HLOOKUP(REG_TRA_DEMANDS!M$3,'BY-Demands'!$J$5:$AK$14,MATCH($E43,'BY-Demands'!$I$5:$I$14,0),FALSE)*HLOOKUP(REG_TRA_DEMANDS!$F43,DEMANDS!$G$2:$CW$25,MATCH($E43,DEMANDS!$E$2:$E$25,0),FALSE)/HLOOKUP(2018,DEMANDS!$G$2:$CW$25,MATCH($E43,DEMANDS!$E$2:$E$25,0),FALSE)</f>
        <v>0.35622400265244875</v>
      </c>
      <c r="N43" s="14">
        <f>HLOOKUP(REG_TRA_DEMANDS!N$3,'BY-Demands'!$J$5:$AK$14,MATCH($E43,'BY-Demands'!$I$5:$I$14,0),FALSE)*HLOOKUP(REG_TRA_DEMANDS!$F43,DEMANDS!$G$2:$CW$25,MATCH($E43,DEMANDS!$E$2:$E$25,0),FALSE)/HLOOKUP(2018,DEMANDS!$G$2:$CW$25,MATCH($E43,DEMANDS!$E$2:$E$25,0),FALSE)</f>
        <v>0.53908440437404281</v>
      </c>
      <c r="O43" s="14">
        <f>HLOOKUP(REG_TRA_DEMANDS!O$3,'BY-Demands'!$J$5:$AK$14,MATCH($E43,'BY-Demands'!$I$5:$I$14,0),FALSE)*HLOOKUP(REG_TRA_DEMANDS!$F43,DEMANDS!$G$2:$CW$25,MATCH($E43,DEMANDS!$E$2:$E$25,0),FALSE)/HLOOKUP(2018,DEMANDS!$G$2:$CW$25,MATCH($E43,DEMANDS!$E$2:$E$25,0),FALSE)</f>
        <v>0.21547732434427461</v>
      </c>
      <c r="P43" s="14">
        <f>HLOOKUP(REG_TRA_DEMANDS!P$3,'BY-Demands'!$J$5:$AK$14,MATCH($E43,'BY-Demands'!$I$5:$I$14,0),FALSE)*HLOOKUP(REG_TRA_DEMANDS!$F43,DEMANDS!$G$2:$CW$25,MATCH($E43,DEMANDS!$E$2:$E$25,0),FALSE)/HLOOKUP(2018,DEMANDS!$G$2:$CW$25,MATCH($E43,DEMANDS!$E$2:$E$25,0),FALSE)</f>
        <v>0.24535244650583318</v>
      </c>
      <c r="Q43" s="14">
        <f>HLOOKUP(REG_TRA_DEMANDS!Q$3,'BY-Demands'!$J$5:$AK$14,MATCH($E43,'BY-Demands'!$I$5:$I$14,0),FALSE)*HLOOKUP(REG_TRA_DEMANDS!$F43,DEMANDS!$G$2:$CW$25,MATCH($E43,DEMANDS!$E$2:$E$25,0),FALSE)/HLOOKUP(2018,DEMANDS!$G$2:$CW$25,MATCH($E43,DEMANDS!$E$2:$E$25,0),FALSE)</f>
        <v>0.41381839580653829</v>
      </c>
      <c r="R43" s="14">
        <f>HLOOKUP(REG_TRA_DEMANDS!R$3,'BY-Demands'!$J$5:$AK$14,MATCH($E43,'BY-Demands'!$I$5:$I$14,0),FALSE)*HLOOKUP(REG_TRA_DEMANDS!$F43,DEMANDS!$G$2:$CW$25,MATCH($E43,DEMANDS!$E$2:$E$25,0),FALSE)/HLOOKUP(2018,DEMANDS!$G$2:$CW$25,MATCH($E43,DEMANDS!$E$2:$E$25,0),FALSE)</f>
        <v>0.39365013172911273</v>
      </c>
      <c r="S43" s="14">
        <f>HLOOKUP(REG_TRA_DEMANDS!S$3,'BY-Demands'!$J$5:$AK$14,MATCH($E43,'BY-Demands'!$I$5:$I$14,0),FALSE)*HLOOKUP(REG_TRA_DEMANDS!$F43,DEMANDS!$G$2:$CW$25,MATCH($E43,DEMANDS!$E$2:$E$25,0),FALSE)/HLOOKUP(2018,DEMANDS!$G$2:$CW$25,MATCH($E43,DEMANDS!$E$2:$E$25,0),FALSE)</f>
        <v>0.32839970301322097</v>
      </c>
      <c r="T43" s="14">
        <f>HLOOKUP(REG_TRA_DEMANDS!T$3,'BY-Demands'!$J$5:$AK$14,MATCH($E43,'BY-Demands'!$I$5:$I$14,0),FALSE)*HLOOKUP(REG_TRA_DEMANDS!$F43,DEMANDS!$G$2:$CW$25,MATCH($E43,DEMANDS!$E$2:$E$25,0),FALSE)/HLOOKUP(2018,DEMANDS!$G$2:$CW$25,MATCH($E43,DEMANDS!$E$2:$E$25,0),FALSE)</f>
        <v>1.5004392467019119</v>
      </c>
      <c r="U43" s="14">
        <f>HLOOKUP(REG_TRA_DEMANDS!U$3,'BY-Demands'!$J$5:$AK$14,MATCH($E43,'BY-Demands'!$I$5:$I$14,0),FALSE)*HLOOKUP(REG_TRA_DEMANDS!$F43,DEMANDS!$G$2:$CW$25,MATCH($E43,DEMANDS!$E$2:$E$25,0),FALSE)/HLOOKUP(2018,DEMANDS!$G$2:$CW$25,MATCH($E43,DEMANDS!$E$2:$E$25,0),FALSE)</f>
        <v>0.40824911361988458</v>
      </c>
      <c r="V43" s="14">
        <f>HLOOKUP(REG_TRA_DEMANDS!V$3,'BY-Demands'!$J$5:$AK$14,MATCH($E43,'BY-Demands'!$I$5:$I$14,0),FALSE)*HLOOKUP(REG_TRA_DEMANDS!$F43,DEMANDS!$G$2:$CW$25,MATCH($E43,DEMANDS!$E$2:$E$25,0),FALSE)/HLOOKUP(2018,DEMANDS!$G$2:$CW$25,MATCH($E43,DEMANDS!$E$2:$E$25,0),FALSE)</f>
        <v>0.53868363716954448</v>
      </c>
      <c r="W43" s="14">
        <f>HLOOKUP(REG_TRA_DEMANDS!W$3,'BY-Demands'!$J$5:$AK$14,MATCH($E43,'BY-Demands'!$I$5:$I$14,0),FALSE)*HLOOKUP(REG_TRA_DEMANDS!$F43,DEMANDS!$G$2:$CW$25,MATCH($E43,DEMANDS!$E$2:$E$25,0),FALSE)/HLOOKUP(2018,DEMANDS!$G$2:$CW$25,MATCH($E43,DEMANDS!$E$2:$E$25,0),FALSE)</f>
        <v>0.44099041227154739</v>
      </c>
      <c r="X43" s="14">
        <f>HLOOKUP(REG_TRA_DEMANDS!X$3,'BY-Demands'!$J$5:$AK$14,MATCH($E43,'BY-Demands'!$I$5:$I$14,0),FALSE)*HLOOKUP(REG_TRA_DEMANDS!$F43,DEMANDS!$G$2:$CW$25,MATCH($E43,DEMANDS!$E$2:$E$25,0),FALSE)/HLOOKUP(2018,DEMANDS!$G$2:$CW$25,MATCH($E43,DEMANDS!$E$2:$E$25,0),FALSE)</f>
        <v>0.32110021206783468</v>
      </c>
      <c r="Y43" s="14">
        <f>HLOOKUP(REG_TRA_DEMANDS!Y$3,'BY-Demands'!$J$5:$AK$14,MATCH($E43,'BY-Demands'!$I$5:$I$14,0),FALSE)*HLOOKUP(REG_TRA_DEMANDS!$F43,DEMANDS!$G$2:$CW$25,MATCH($E43,DEMANDS!$E$2:$E$25,0),FALSE)/HLOOKUP(2018,DEMANDS!$G$2:$CW$25,MATCH($E43,DEMANDS!$E$2:$E$25,0),FALSE)</f>
        <v>0.71324953971389149</v>
      </c>
      <c r="Z43" s="14">
        <f>HLOOKUP(REG_TRA_DEMANDS!Z$3,'BY-Demands'!$J$5:$AK$14,MATCH($E43,'BY-Demands'!$I$5:$I$14,0),FALSE)*HLOOKUP(REG_TRA_DEMANDS!$F43,DEMANDS!$G$2:$CW$25,MATCH($E43,DEMANDS!$E$2:$E$25,0),FALSE)/HLOOKUP(2018,DEMANDS!$G$2:$CW$25,MATCH($E43,DEMANDS!$E$2:$E$25,0),FALSE)</f>
        <v>8.8566788282448461E-2</v>
      </c>
      <c r="AA43" s="14">
        <f>HLOOKUP(REG_TRA_DEMANDS!AA$3,'BY-Demands'!$J$5:$AK$14,MATCH($E43,'BY-Demands'!$I$5:$I$14,0),FALSE)*HLOOKUP(REG_TRA_DEMANDS!$F43,DEMANDS!$G$2:$CW$25,MATCH($E43,DEMANDS!$E$2:$E$25,0),FALSE)/HLOOKUP(2018,DEMANDS!$G$2:$CW$25,MATCH($E43,DEMANDS!$E$2:$E$25,0),FALSE)</f>
        <v>0.36070983143107849</v>
      </c>
      <c r="AB43" s="14">
        <f>HLOOKUP(REG_TRA_DEMANDS!AB$3,'BY-Demands'!$J$5:$AK$14,MATCH($E43,'BY-Demands'!$I$5:$I$14,0),FALSE)*HLOOKUP(REG_TRA_DEMANDS!$F43,DEMANDS!$G$2:$CW$25,MATCH($E43,DEMANDS!$E$2:$E$25,0),FALSE)/HLOOKUP(2018,DEMANDS!$G$2:$CW$25,MATCH($E43,DEMANDS!$E$2:$E$25,0),FALSE)</f>
        <v>0.17839392032525092</v>
      </c>
      <c r="AC43" s="14">
        <f>HLOOKUP(REG_TRA_DEMANDS!AC$3,'BY-Demands'!$J$5:$AK$14,MATCH($E43,'BY-Demands'!$I$5:$I$14,0),FALSE)*HLOOKUP(REG_TRA_DEMANDS!$F43,DEMANDS!$G$2:$CW$25,MATCH($E43,DEMANDS!$E$2:$E$25,0),FALSE)/HLOOKUP(2018,DEMANDS!$G$2:$CW$25,MATCH($E43,DEMANDS!$E$2:$E$25,0),FALSE)</f>
        <v>0.18113295687461758</v>
      </c>
      <c r="AD43" s="14">
        <f>HLOOKUP(REG_TRA_DEMANDS!AD$3,'BY-Demands'!$J$5:$AK$14,MATCH($E43,'BY-Demands'!$I$5:$I$14,0),FALSE)*HLOOKUP(REG_TRA_DEMANDS!$F43,DEMANDS!$G$2:$CW$25,MATCH($E43,DEMANDS!$E$2:$E$25,0),FALSE)/HLOOKUP(2018,DEMANDS!$G$2:$CW$25,MATCH($E43,DEMANDS!$E$2:$E$25,0),FALSE)</f>
        <v>0.21054374186130842</v>
      </c>
      <c r="AE43" s="14">
        <f>HLOOKUP(REG_TRA_DEMANDS!AE$3,'BY-Demands'!$J$5:$AK$14,MATCH($E43,'BY-Demands'!$I$5:$I$14,0),FALSE)*HLOOKUP(REG_TRA_DEMANDS!$F43,DEMANDS!$G$2:$CW$25,MATCH($E43,DEMANDS!$E$2:$E$25,0),FALSE)/HLOOKUP(2018,DEMANDS!$G$2:$CW$25,MATCH($E43,DEMANDS!$E$2:$E$25,0),FALSE)</f>
        <v>0.4399926401279336</v>
      </c>
      <c r="AF43" s="14">
        <f>HLOOKUP(REG_TRA_DEMANDS!AF$3,'BY-Demands'!$J$5:$AK$14,MATCH($E43,'BY-Demands'!$I$5:$I$14,0),FALSE)*HLOOKUP(REG_TRA_DEMANDS!$F43,DEMANDS!$G$2:$CW$25,MATCH($E43,DEMANDS!$E$2:$E$25,0),FALSE)/HLOOKUP(2018,DEMANDS!$G$2:$CW$25,MATCH($E43,DEMANDS!$E$2:$E$25,0),FALSE)</f>
        <v>0.16966548700244569</v>
      </c>
    </row>
    <row r="44" spans="4:32" x14ac:dyDescent="0.2">
      <c r="D44" s="3" t="s">
        <v>59</v>
      </c>
      <c r="E44" s="3" t="str">
        <f>DEMANDS!$E$23</f>
        <v>TOTH</v>
      </c>
      <c r="F44" s="3">
        <v>2030</v>
      </c>
      <c r="G44" s="14">
        <f>HLOOKUP(REG_TRA_DEMANDS!G$3,'BY-Demands'!$J$5:$AK$14,MATCH($E44,'BY-Demands'!$I$5:$I$14,0),FALSE)*HLOOKUP(REG_TRA_DEMANDS!$F44,DEMANDS!$G$2:$CW$25,MATCH($E44,DEMANDS!$E$2:$E$25,0),FALSE)/HLOOKUP(2018,DEMANDS!$G$2:$CW$25,MATCH($E44,DEMANDS!$E$2:$E$25,0),FALSE)</f>
        <v>0</v>
      </c>
      <c r="H44" s="14">
        <f>HLOOKUP(REG_TRA_DEMANDS!H$3,'BY-Demands'!$J$5:$AK$14,MATCH($E44,'BY-Demands'!$I$5:$I$14,0),FALSE)*HLOOKUP(REG_TRA_DEMANDS!$F44,DEMANDS!$G$2:$CW$25,MATCH($E44,DEMANDS!$E$2:$E$25,0),FALSE)/HLOOKUP(2018,DEMANDS!$G$2:$CW$25,MATCH($E44,DEMANDS!$E$2:$E$25,0),FALSE)</f>
        <v>0</v>
      </c>
      <c r="I44" s="14">
        <f>HLOOKUP(REG_TRA_DEMANDS!I$3,'BY-Demands'!$J$5:$AK$14,MATCH($E44,'BY-Demands'!$I$5:$I$14,0),FALSE)*HLOOKUP(REG_TRA_DEMANDS!$F44,DEMANDS!$G$2:$CW$25,MATCH($E44,DEMANDS!$E$2:$E$25,0),FALSE)/HLOOKUP(2018,DEMANDS!$G$2:$CW$25,MATCH($E44,DEMANDS!$E$2:$E$25,0),FALSE)</f>
        <v>0</v>
      </c>
      <c r="J44" s="14">
        <f>HLOOKUP(REG_TRA_DEMANDS!J$3,'BY-Demands'!$J$5:$AK$14,MATCH($E44,'BY-Demands'!$I$5:$I$14,0),FALSE)*HLOOKUP(REG_TRA_DEMANDS!$F44,DEMANDS!$G$2:$CW$25,MATCH($E44,DEMANDS!$E$2:$E$25,0),FALSE)/HLOOKUP(2018,DEMANDS!$G$2:$CW$25,MATCH($E44,DEMANDS!$E$2:$E$25,0),FALSE)</f>
        <v>0</v>
      </c>
      <c r="K44" s="14">
        <f>HLOOKUP(REG_TRA_DEMANDS!K$3,'BY-Demands'!$J$5:$AK$14,MATCH($E44,'BY-Demands'!$I$5:$I$14,0),FALSE)*HLOOKUP(REG_TRA_DEMANDS!$F44,DEMANDS!$G$2:$CW$25,MATCH($E44,DEMANDS!$E$2:$E$25,0),FALSE)/HLOOKUP(2018,DEMANDS!$G$2:$CW$25,MATCH($E44,DEMANDS!$E$2:$E$25,0),FALSE)</f>
        <v>0</v>
      </c>
      <c r="L44" s="14">
        <f>HLOOKUP(REG_TRA_DEMANDS!L$3,'BY-Demands'!$J$5:$AK$14,MATCH($E44,'BY-Demands'!$I$5:$I$14,0),FALSE)*HLOOKUP(REG_TRA_DEMANDS!$F44,DEMANDS!$G$2:$CW$25,MATCH($E44,DEMANDS!$E$2:$E$25,0),FALSE)/HLOOKUP(2018,DEMANDS!$G$2:$CW$25,MATCH($E44,DEMANDS!$E$2:$E$25,0),FALSE)</f>
        <v>0</v>
      </c>
      <c r="M44" s="14">
        <f>HLOOKUP(REG_TRA_DEMANDS!M$3,'BY-Demands'!$J$5:$AK$14,MATCH($E44,'BY-Demands'!$I$5:$I$14,0),FALSE)*HLOOKUP(REG_TRA_DEMANDS!$F44,DEMANDS!$G$2:$CW$25,MATCH($E44,DEMANDS!$E$2:$E$25,0),FALSE)/HLOOKUP(2018,DEMANDS!$G$2:$CW$25,MATCH($E44,DEMANDS!$E$2:$E$25,0),FALSE)</f>
        <v>0</v>
      </c>
      <c r="N44" s="14">
        <f>HLOOKUP(REG_TRA_DEMANDS!N$3,'BY-Demands'!$J$5:$AK$14,MATCH($E44,'BY-Demands'!$I$5:$I$14,0),FALSE)*HLOOKUP(REG_TRA_DEMANDS!$F44,DEMANDS!$G$2:$CW$25,MATCH($E44,DEMANDS!$E$2:$E$25,0),FALSE)/HLOOKUP(2018,DEMANDS!$G$2:$CW$25,MATCH($E44,DEMANDS!$E$2:$E$25,0),FALSE)</f>
        <v>0</v>
      </c>
      <c r="O44" s="14">
        <f>HLOOKUP(REG_TRA_DEMANDS!O$3,'BY-Demands'!$J$5:$AK$14,MATCH($E44,'BY-Demands'!$I$5:$I$14,0),FALSE)*HLOOKUP(REG_TRA_DEMANDS!$F44,DEMANDS!$G$2:$CW$25,MATCH($E44,DEMANDS!$E$2:$E$25,0),FALSE)/HLOOKUP(2018,DEMANDS!$G$2:$CW$25,MATCH($E44,DEMANDS!$E$2:$E$25,0),FALSE)</f>
        <v>0</v>
      </c>
      <c r="P44" s="14">
        <f>HLOOKUP(REG_TRA_DEMANDS!P$3,'BY-Demands'!$J$5:$AK$14,MATCH($E44,'BY-Demands'!$I$5:$I$14,0),FALSE)*HLOOKUP(REG_TRA_DEMANDS!$F44,DEMANDS!$G$2:$CW$25,MATCH($E44,DEMANDS!$E$2:$E$25,0),FALSE)/HLOOKUP(2018,DEMANDS!$G$2:$CW$25,MATCH($E44,DEMANDS!$E$2:$E$25,0),FALSE)</f>
        <v>0</v>
      </c>
      <c r="Q44" s="14">
        <f>HLOOKUP(REG_TRA_DEMANDS!Q$3,'BY-Demands'!$J$5:$AK$14,MATCH($E44,'BY-Demands'!$I$5:$I$14,0),FALSE)*HLOOKUP(REG_TRA_DEMANDS!$F44,DEMANDS!$G$2:$CW$25,MATCH($E44,DEMANDS!$E$2:$E$25,0),FALSE)/HLOOKUP(2018,DEMANDS!$G$2:$CW$25,MATCH($E44,DEMANDS!$E$2:$E$25,0),FALSE)</f>
        <v>0</v>
      </c>
      <c r="R44" s="14">
        <f>HLOOKUP(REG_TRA_DEMANDS!R$3,'BY-Demands'!$J$5:$AK$14,MATCH($E44,'BY-Demands'!$I$5:$I$14,0),FALSE)*HLOOKUP(REG_TRA_DEMANDS!$F44,DEMANDS!$G$2:$CW$25,MATCH($E44,DEMANDS!$E$2:$E$25,0),FALSE)/HLOOKUP(2018,DEMANDS!$G$2:$CW$25,MATCH($E44,DEMANDS!$E$2:$E$25,0),FALSE)</f>
        <v>0</v>
      </c>
      <c r="S44" s="14">
        <f>HLOOKUP(REG_TRA_DEMANDS!S$3,'BY-Demands'!$J$5:$AK$14,MATCH($E44,'BY-Demands'!$I$5:$I$14,0),FALSE)*HLOOKUP(REG_TRA_DEMANDS!$F44,DEMANDS!$G$2:$CW$25,MATCH($E44,DEMANDS!$E$2:$E$25,0),FALSE)/HLOOKUP(2018,DEMANDS!$G$2:$CW$25,MATCH($E44,DEMANDS!$E$2:$E$25,0),FALSE)</f>
        <v>0</v>
      </c>
      <c r="T44" s="14">
        <f>HLOOKUP(REG_TRA_DEMANDS!T$3,'BY-Demands'!$J$5:$AK$14,MATCH($E44,'BY-Demands'!$I$5:$I$14,0),FALSE)*HLOOKUP(REG_TRA_DEMANDS!$F44,DEMANDS!$G$2:$CW$25,MATCH($E44,DEMANDS!$E$2:$E$25,0),FALSE)/HLOOKUP(2018,DEMANDS!$G$2:$CW$25,MATCH($E44,DEMANDS!$E$2:$E$25,0),FALSE)</f>
        <v>0</v>
      </c>
      <c r="U44" s="14">
        <f>HLOOKUP(REG_TRA_DEMANDS!U$3,'BY-Demands'!$J$5:$AK$14,MATCH($E44,'BY-Demands'!$I$5:$I$14,0),FALSE)*HLOOKUP(REG_TRA_DEMANDS!$F44,DEMANDS!$G$2:$CW$25,MATCH($E44,DEMANDS!$E$2:$E$25,0),FALSE)/HLOOKUP(2018,DEMANDS!$G$2:$CW$25,MATCH($E44,DEMANDS!$E$2:$E$25,0),FALSE)</f>
        <v>0</v>
      </c>
      <c r="V44" s="14">
        <f>HLOOKUP(REG_TRA_DEMANDS!V$3,'BY-Demands'!$J$5:$AK$14,MATCH($E44,'BY-Demands'!$I$5:$I$14,0),FALSE)*HLOOKUP(REG_TRA_DEMANDS!$F44,DEMANDS!$G$2:$CW$25,MATCH($E44,DEMANDS!$E$2:$E$25,0),FALSE)/HLOOKUP(2018,DEMANDS!$G$2:$CW$25,MATCH($E44,DEMANDS!$E$2:$E$25,0),FALSE)</f>
        <v>0</v>
      </c>
      <c r="W44" s="14">
        <f>HLOOKUP(REG_TRA_DEMANDS!W$3,'BY-Demands'!$J$5:$AK$14,MATCH($E44,'BY-Demands'!$I$5:$I$14,0),FALSE)*HLOOKUP(REG_TRA_DEMANDS!$F44,DEMANDS!$G$2:$CW$25,MATCH($E44,DEMANDS!$E$2:$E$25,0),FALSE)/HLOOKUP(2018,DEMANDS!$G$2:$CW$25,MATCH($E44,DEMANDS!$E$2:$E$25,0),FALSE)</f>
        <v>0</v>
      </c>
      <c r="X44" s="14">
        <f>HLOOKUP(REG_TRA_DEMANDS!X$3,'BY-Demands'!$J$5:$AK$14,MATCH($E44,'BY-Demands'!$I$5:$I$14,0),FALSE)*HLOOKUP(REG_TRA_DEMANDS!$F44,DEMANDS!$G$2:$CW$25,MATCH($E44,DEMANDS!$E$2:$E$25,0),FALSE)/HLOOKUP(2018,DEMANDS!$G$2:$CW$25,MATCH($E44,DEMANDS!$E$2:$E$25,0),FALSE)</f>
        <v>0</v>
      </c>
      <c r="Y44" s="14">
        <f>HLOOKUP(REG_TRA_DEMANDS!Y$3,'BY-Demands'!$J$5:$AK$14,MATCH($E44,'BY-Demands'!$I$5:$I$14,0),FALSE)*HLOOKUP(REG_TRA_DEMANDS!$F44,DEMANDS!$G$2:$CW$25,MATCH($E44,DEMANDS!$E$2:$E$25,0),FALSE)/HLOOKUP(2018,DEMANDS!$G$2:$CW$25,MATCH($E44,DEMANDS!$E$2:$E$25,0),FALSE)</f>
        <v>0</v>
      </c>
      <c r="Z44" s="14">
        <f>HLOOKUP(REG_TRA_DEMANDS!Z$3,'BY-Demands'!$J$5:$AK$14,MATCH($E44,'BY-Demands'!$I$5:$I$14,0),FALSE)*HLOOKUP(REG_TRA_DEMANDS!$F44,DEMANDS!$G$2:$CW$25,MATCH($E44,DEMANDS!$E$2:$E$25,0),FALSE)/HLOOKUP(2018,DEMANDS!$G$2:$CW$25,MATCH($E44,DEMANDS!$E$2:$E$25,0),FALSE)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A44" s="14">
        <f>HLOOKUP(REG_TRA_DEMANDS!AA$3,'BY-Demands'!$J$5:$AK$14,MATCH($E44,'BY-Demands'!$I$5:$I$14,0),FALSE)*HLOOKUP(REG_TRA_DEMANDS!$F44,DEMANDS!$G$2:$CW$25,MATCH($E44,DEMANDS!$E$2:$E$25,0),FALSE)/HLOOKUP(2018,DEMANDS!$G$2:$CW$25,MATCH($E44,DEMANDS!$E$2:$E$25,0),FALSE)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B44" s="14">
        <f>HLOOKUP(REG_TRA_DEMANDS!AB$3,'BY-Demands'!$J$5:$AK$14,MATCH($E44,'BY-Demands'!$I$5:$I$14,0),FALSE)*HLOOKUP(REG_TRA_DEMANDS!$F44,DEMANDS!$G$2:$CW$25,MATCH($E44,DEMANDS!$E$2:$E$25,0),FALSE)/HLOOKUP(2018,DEMANDS!$G$2:$CW$25,MATCH($E44,DEMANDS!$E$2:$E$25,0),FALSE)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C44" s="14">
        <f>HLOOKUP(REG_TRA_DEMANDS!AC$3,'BY-Demands'!$J$5:$AK$14,MATCH($E44,'BY-Demands'!$I$5:$I$14,0),FALSE)*HLOOKUP(REG_TRA_DEMANDS!$F44,DEMANDS!$G$2:$CW$25,MATCH($E44,DEMANDS!$E$2:$E$25,0),FALSE)/HLOOKUP(2018,DEMANDS!$G$2:$CW$25,MATCH($E44,DEMANDS!$E$2:$E$25,0),FALSE)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D44" s="14">
        <f>HLOOKUP(REG_TRA_DEMANDS!AD$3,'BY-Demands'!$J$5:$AK$14,MATCH($E44,'BY-Demands'!$I$5:$I$14,0),FALSE)*HLOOKUP(REG_TRA_DEMANDS!$F44,DEMANDS!$G$2:$CW$25,MATCH($E44,DEMANDS!$E$2:$E$25,0),FALSE)/HLOOKUP(2018,DEMANDS!$G$2:$CW$25,MATCH($E44,DEMANDS!$E$2:$E$25,0),FALSE)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E44" s="14">
        <f>HLOOKUP(REG_TRA_DEMANDS!AE$3,'BY-Demands'!$J$5:$AK$14,MATCH($E44,'BY-Demands'!$I$5:$I$14,0),FALSE)*HLOOKUP(REG_TRA_DEMANDS!$F44,DEMANDS!$G$2:$CW$25,MATCH($E44,DEMANDS!$E$2:$E$25,0),FALSE)/HLOOKUP(2018,DEMANDS!$G$2:$CW$25,MATCH($E44,DEMANDS!$E$2:$E$25,0),FALSE)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F44" s="14">
        <f>HLOOKUP(REG_TRA_DEMANDS!AF$3,'BY-Demands'!$J$5:$AK$14,MATCH($E44,'BY-Demands'!$I$5:$I$14,0),FALSE)*HLOOKUP(REG_TRA_DEMANDS!$F44,DEMANDS!$G$2:$CW$25,MATCH($E44,DEMANDS!$E$2:$E$25,0),FALSE)/HLOOKUP(2018,DEMANDS!$G$2:$CW$25,MATCH($E44,DEMANDS!$E$2:$E$25,0),FALSE)</f>
        <v>0</v>
      </c>
    </row>
    <row r="45" spans="4:32" x14ac:dyDescent="0.2">
      <c r="D45" s="3" t="s">
        <v>59</v>
      </c>
      <c r="E45" s="3" t="str">
        <f>DEMANDS!$E$23</f>
        <v>TOTH</v>
      </c>
      <c r="F45" s="3">
        <v>2050</v>
      </c>
      <c r="G45" s="14">
        <f>HLOOKUP(REG_TRA_DEMANDS!G$3,'BY-Demands'!$J$5:$AK$14,MATCH($E45,'BY-Demands'!$I$5:$I$14,0),FALSE)*HLOOKUP(REG_TRA_DEMANDS!$F45,DEMANDS!$G$2:$CW$25,MATCH($E45,DEMANDS!$E$2:$E$25,0),FALSE)/HLOOKUP(2018,DEMANDS!$G$2:$CW$25,MATCH($E45,DEMANDS!$E$2:$E$25,0),FALSE)</f>
        <v>0</v>
      </c>
      <c r="H45" s="14">
        <f>HLOOKUP(REG_TRA_DEMANDS!H$3,'BY-Demands'!$J$5:$AK$14,MATCH($E45,'BY-Demands'!$I$5:$I$14,0),FALSE)*HLOOKUP(REG_TRA_DEMANDS!$F45,DEMANDS!$G$2:$CW$25,MATCH($E45,DEMANDS!$E$2:$E$25,0),FALSE)/HLOOKUP(2018,DEMANDS!$G$2:$CW$25,MATCH($E45,DEMANDS!$E$2:$E$25,0),FALSE)</f>
        <v>0</v>
      </c>
      <c r="I45" s="14">
        <f>HLOOKUP(REG_TRA_DEMANDS!I$3,'BY-Demands'!$J$5:$AK$14,MATCH($E45,'BY-Demands'!$I$5:$I$14,0),FALSE)*HLOOKUP(REG_TRA_DEMANDS!$F45,DEMANDS!$G$2:$CW$25,MATCH($E45,DEMANDS!$E$2:$E$25,0),FALSE)/HLOOKUP(2018,DEMANDS!$G$2:$CW$25,MATCH($E45,DEMANDS!$E$2:$E$25,0),FALSE)</f>
        <v>0</v>
      </c>
      <c r="J45" s="14">
        <f>HLOOKUP(REG_TRA_DEMANDS!J$3,'BY-Demands'!$J$5:$AK$14,MATCH($E45,'BY-Demands'!$I$5:$I$14,0),FALSE)*HLOOKUP(REG_TRA_DEMANDS!$F45,DEMANDS!$G$2:$CW$25,MATCH($E45,DEMANDS!$E$2:$E$25,0),FALSE)/HLOOKUP(2018,DEMANDS!$G$2:$CW$25,MATCH($E45,DEMANDS!$E$2:$E$25,0),FALSE)</f>
        <v>0</v>
      </c>
      <c r="K45" s="14">
        <f>HLOOKUP(REG_TRA_DEMANDS!K$3,'BY-Demands'!$J$5:$AK$14,MATCH($E45,'BY-Demands'!$I$5:$I$14,0),FALSE)*HLOOKUP(REG_TRA_DEMANDS!$F45,DEMANDS!$G$2:$CW$25,MATCH($E45,DEMANDS!$E$2:$E$25,0),FALSE)/HLOOKUP(2018,DEMANDS!$G$2:$CW$25,MATCH($E45,DEMANDS!$E$2:$E$25,0),FALSE)</f>
        <v>0</v>
      </c>
      <c r="L45" s="14">
        <f>HLOOKUP(REG_TRA_DEMANDS!L$3,'BY-Demands'!$J$5:$AK$14,MATCH($E45,'BY-Demands'!$I$5:$I$14,0),FALSE)*HLOOKUP(REG_TRA_DEMANDS!$F45,DEMANDS!$G$2:$CW$25,MATCH($E45,DEMANDS!$E$2:$E$25,0),FALSE)/HLOOKUP(2018,DEMANDS!$G$2:$CW$25,MATCH($E45,DEMANDS!$E$2:$E$25,0),FALSE)</f>
        <v>0</v>
      </c>
      <c r="M45" s="14">
        <f>HLOOKUP(REG_TRA_DEMANDS!M$3,'BY-Demands'!$J$5:$AK$14,MATCH($E45,'BY-Demands'!$I$5:$I$14,0),FALSE)*HLOOKUP(REG_TRA_DEMANDS!$F45,DEMANDS!$G$2:$CW$25,MATCH($E45,DEMANDS!$E$2:$E$25,0),FALSE)/HLOOKUP(2018,DEMANDS!$G$2:$CW$25,MATCH($E45,DEMANDS!$E$2:$E$25,0),FALSE)</f>
        <v>0</v>
      </c>
      <c r="N45" s="14">
        <f>HLOOKUP(REG_TRA_DEMANDS!N$3,'BY-Demands'!$J$5:$AK$14,MATCH($E45,'BY-Demands'!$I$5:$I$14,0),FALSE)*HLOOKUP(REG_TRA_DEMANDS!$F45,DEMANDS!$G$2:$CW$25,MATCH($E45,DEMANDS!$E$2:$E$25,0),FALSE)/HLOOKUP(2018,DEMANDS!$G$2:$CW$25,MATCH($E45,DEMANDS!$E$2:$E$25,0),FALSE)</f>
        <v>0</v>
      </c>
      <c r="O45" s="14">
        <f>HLOOKUP(REG_TRA_DEMANDS!O$3,'BY-Demands'!$J$5:$AK$14,MATCH($E45,'BY-Demands'!$I$5:$I$14,0),FALSE)*HLOOKUP(REG_TRA_DEMANDS!$F45,DEMANDS!$G$2:$CW$25,MATCH($E45,DEMANDS!$E$2:$E$25,0),FALSE)/HLOOKUP(2018,DEMANDS!$G$2:$CW$25,MATCH($E45,DEMANDS!$E$2:$E$25,0),FALSE)</f>
        <v>0</v>
      </c>
      <c r="P45" s="14">
        <f>HLOOKUP(REG_TRA_DEMANDS!P$3,'BY-Demands'!$J$5:$AK$14,MATCH($E45,'BY-Demands'!$I$5:$I$14,0),FALSE)*HLOOKUP(REG_TRA_DEMANDS!$F45,DEMANDS!$G$2:$CW$25,MATCH($E45,DEMANDS!$E$2:$E$25,0),FALSE)/HLOOKUP(2018,DEMANDS!$G$2:$CW$25,MATCH($E45,DEMANDS!$E$2:$E$25,0),FALSE)</f>
        <v>0</v>
      </c>
      <c r="Q45" s="14">
        <f>HLOOKUP(REG_TRA_DEMANDS!Q$3,'BY-Demands'!$J$5:$AK$14,MATCH($E45,'BY-Demands'!$I$5:$I$14,0),FALSE)*HLOOKUP(REG_TRA_DEMANDS!$F45,DEMANDS!$G$2:$CW$25,MATCH($E45,DEMANDS!$E$2:$E$25,0),FALSE)/HLOOKUP(2018,DEMANDS!$G$2:$CW$25,MATCH($E45,DEMANDS!$E$2:$E$25,0),FALSE)</f>
        <v>0</v>
      </c>
      <c r="R45" s="14">
        <f>HLOOKUP(REG_TRA_DEMANDS!R$3,'BY-Demands'!$J$5:$AK$14,MATCH($E45,'BY-Demands'!$I$5:$I$14,0),FALSE)*HLOOKUP(REG_TRA_DEMANDS!$F45,DEMANDS!$G$2:$CW$25,MATCH($E45,DEMANDS!$E$2:$E$25,0),FALSE)/HLOOKUP(2018,DEMANDS!$G$2:$CW$25,MATCH($E45,DEMANDS!$E$2:$E$25,0),FALSE)</f>
        <v>0</v>
      </c>
      <c r="S45" s="14">
        <f>HLOOKUP(REG_TRA_DEMANDS!S$3,'BY-Demands'!$J$5:$AK$14,MATCH($E45,'BY-Demands'!$I$5:$I$14,0),FALSE)*HLOOKUP(REG_TRA_DEMANDS!$F45,DEMANDS!$G$2:$CW$25,MATCH($E45,DEMANDS!$E$2:$E$25,0),FALSE)/HLOOKUP(2018,DEMANDS!$G$2:$CW$25,MATCH($E45,DEMANDS!$E$2:$E$25,0),FALSE)</f>
        <v>0</v>
      </c>
      <c r="T45" s="14">
        <f>HLOOKUP(REG_TRA_DEMANDS!T$3,'BY-Demands'!$J$5:$AK$14,MATCH($E45,'BY-Demands'!$I$5:$I$14,0),FALSE)*HLOOKUP(REG_TRA_DEMANDS!$F45,DEMANDS!$G$2:$CW$25,MATCH($E45,DEMANDS!$E$2:$E$25,0),FALSE)/HLOOKUP(2018,DEMANDS!$G$2:$CW$25,MATCH($E45,DEMANDS!$E$2:$E$25,0),FALSE)</f>
        <v>0</v>
      </c>
      <c r="U45" s="14">
        <f>HLOOKUP(REG_TRA_DEMANDS!U$3,'BY-Demands'!$J$5:$AK$14,MATCH($E45,'BY-Demands'!$I$5:$I$14,0),FALSE)*HLOOKUP(REG_TRA_DEMANDS!$F45,DEMANDS!$G$2:$CW$25,MATCH($E45,DEMANDS!$E$2:$E$25,0),FALSE)/HLOOKUP(2018,DEMANDS!$G$2:$CW$25,MATCH($E45,DEMANDS!$E$2:$E$25,0),FALSE)</f>
        <v>0</v>
      </c>
      <c r="V45" s="14">
        <f>HLOOKUP(REG_TRA_DEMANDS!V$3,'BY-Demands'!$J$5:$AK$14,MATCH($E45,'BY-Demands'!$I$5:$I$14,0),FALSE)*HLOOKUP(REG_TRA_DEMANDS!$F45,DEMANDS!$G$2:$CW$25,MATCH($E45,DEMANDS!$E$2:$E$25,0),FALSE)/HLOOKUP(2018,DEMANDS!$G$2:$CW$25,MATCH($E45,DEMANDS!$E$2:$E$25,0),FALSE)</f>
        <v>0</v>
      </c>
      <c r="W45" s="14">
        <f>HLOOKUP(REG_TRA_DEMANDS!W$3,'BY-Demands'!$J$5:$AK$14,MATCH($E45,'BY-Demands'!$I$5:$I$14,0),FALSE)*HLOOKUP(REG_TRA_DEMANDS!$F45,DEMANDS!$G$2:$CW$25,MATCH($E45,DEMANDS!$E$2:$E$25,0),FALSE)/HLOOKUP(2018,DEMANDS!$G$2:$CW$25,MATCH($E45,DEMANDS!$E$2:$E$25,0),FALSE)</f>
        <v>0</v>
      </c>
      <c r="X45" s="14">
        <f>HLOOKUP(REG_TRA_DEMANDS!X$3,'BY-Demands'!$J$5:$AK$14,MATCH($E45,'BY-Demands'!$I$5:$I$14,0),FALSE)*HLOOKUP(REG_TRA_DEMANDS!$F45,DEMANDS!$G$2:$CW$25,MATCH($E45,DEMANDS!$E$2:$E$25,0),FALSE)/HLOOKUP(2018,DEMANDS!$G$2:$CW$25,MATCH($E45,DEMANDS!$E$2:$E$25,0),FALSE)</f>
        <v>0</v>
      </c>
      <c r="Y45" s="14">
        <f>HLOOKUP(REG_TRA_DEMANDS!Y$3,'BY-Demands'!$J$5:$AK$14,MATCH($E45,'BY-Demands'!$I$5:$I$14,0),FALSE)*HLOOKUP(REG_TRA_DEMANDS!$F45,DEMANDS!$G$2:$CW$25,MATCH($E45,DEMANDS!$E$2:$E$25,0),FALSE)/HLOOKUP(2018,DEMANDS!$G$2:$CW$25,MATCH($E45,DEMANDS!$E$2:$E$25,0),FALSE)</f>
        <v>0</v>
      </c>
      <c r="Z45" s="14">
        <f>HLOOKUP(REG_TRA_DEMANDS!Z$3,'BY-Demands'!$J$5:$AK$14,MATCH($E45,'BY-Demands'!$I$5:$I$14,0),FALSE)*HLOOKUP(REG_TRA_DEMANDS!$F45,DEMANDS!$G$2:$CW$25,MATCH($E45,DEMANDS!$E$2:$E$25,0),FALSE)/HLOOKUP(2018,DEMANDS!$G$2:$CW$25,MATCH($E45,DEMANDS!$E$2:$E$25,0),FALSE)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A45" s="14">
        <f>HLOOKUP(REG_TRA_DEMANDS!AA$3,'BY-Demands'!$J$5:$AK$14,MATCH($E45,'BY-Demands'!$I$5:$I$14,0),FALSE)*HLOOKUP(REG_TRA_DEMANDS!$F45,DEMANDS!$G$2:$CW$25,MATCH($E45,DEMANDS!$E$2:$E$25,0),FALSE)/HLOOKUP(2018,DEMANDS!$G$2:$CW$25,MATCH($E45,DEMANDS!$E$2:$E$25,0),FALSE)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B45" s="14">
        <f>HLOOKUP(REG_TRA_DEMANDS!AB$3,'BY-Demands'!$J$5:$AK$14,MATCH($E45,'BY-Demands'!$I$5:$I$14,0),FALSE)*HLOOKUP(REG_TRA_DEMANDS!$F45,DEMANDS!$G$2:$CW$25,MATCH($E45,DEMANDS!$E$2:$E$25,0),FALSE)/HLOOKUP(2018,DEMANDS!$G$2:$CW$25,MATCH($E45,DEMANDS!$E$2:$E$25,0),FALSE)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C45" s="14">
        <f>HLOOKUP(REG_TRA_DEMANDS!AC$3,'BY-Demands'!$J$5:$AK$14,MATCH($E45,'BY-Demands'!$I$5:$I$14,0),FALSE)*HLOOKUP(REG_TRA_DEMANDS!$F45,DEMANDS!$G$2:$CW$25,MATCH($E45,DEMANDS!$E$2:$E$25,0),FALSE)/HLOOKUP(2018,DEMANDS!$G$2:$CW$25,MATCH($E45,DEMANDS!$E$2:$E$25,0),FALSE)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D45" s="14">
        <f>HLOOKUP(REG_TRA_DEMANDS!AD$3,'BY-Demands'!$J$5:$AK$14,MATCH($E45,'BY-Demands'!$I$5:$I$14,0),FALSE)*HLOOKUP(REG_TRA_DEMANDS!$F45,DEMANDS!$G$2:$CW$25,MATCH($E45,DEMANDS!$E$2:$E$25,0),FALSE)/HLOOKUP(2018,DEMANDS!$G$2:$CW$25,MATCH($E45,DEMANDS!$E$2:$E$25,0),FALSE)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E45" s="14">
        <f>HLOOKUP(REG_TRA_DEMANDS!AE$3,'BY-Demands'!$J$5:$AK$14,MATCH($E45,'BY-Demands'!$I$5:$I$14,0),FALSE)*HLOOKUP(REG_TRA_DEMANDS!$F45,DEMANDS!$G$2:$CW$25,MATCH($E45,DEMANDS!$E$2:$E$25,0),FALSE)/HLOOKUP(2018,DEMANDS!$G$2:$CW$25,MATCH($E45,DEMANDS!$E$2:$E$25,0),FALSE)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F45" s="14">
        <f>HLOOKUP(REG_TRA_DEMANDS!AF$3,'BY-Demands'!$J$5:$AK$14,MATCH($E45,'BY-Demands'!$I$5:$I$14,0),FALSE)*HLOOKUP(REG_TRA_DEMANDS!$F45,DEMANDS!$G$2:$CW$25,MATCH($E45,DEMANDS!$E$2:$E$25,0),FALSE)/HLOOKUP(2018,DEMANDS!$G$2:$CW$25,MATCH($E45,DEMANDS!$E$2:$E$25,0),FALSE)</f>
        <v>0</v>
      </c>
    </row>
    <row r="46" spans="4:32" x14ac:dyDescent="0.2">
      <c r="D46" s="3" t="s">
        <v>59</v>
      </c>
      <c r="E46" s="3" t="str">
        <f>DEMANDS!$E$24</f>
        <v>TAVIDOM</v>
      </c>
      <c r="F46" s="3">
        <v>2019</v>
      </c>
      <c r="G46" s="14">
        <f>HLOOKUP(REG_TRA_DEMANDS!G$3,'BY-Demands'!$J$5:$AK$14,MATCH($E46,'BY-Demands'!$I$5:$I$14,0),FALSE)*HLOOKUP(REG_TRA_DEMANDS!$F46,DEMANDS!$G$2:$CW$25,MATCH($E46,DEMANDS!$E$2:$E$25,0),FALSE)/HLOOKUP(2018,DEMANDS!$G$2:$CW$25,MATCH($E46,DEMANDS!$E$2:$E$25,0),FALSE)</f>
        <v>0</v>
      </c>
      <c r="H46" s="14">
        <f>HLOOKUP(REG_TRA_DEMANDS!H$3,'BY-Demands'!$J$5:$AK$14,MATCH($E46,'BY-Demands'!$I$5:$I$14,0),FALSE)*HLOOKUP(REG_TRA_DEMANDS!$F46,DEMANDS!$G$2:$CW$25,MATCH($E46,DEMANDS!$E$2:$E$25,0),FALSE)/HLOOKUP(2018,DEMANDS!$G$2:$CW$25,MATCH($E46,DEMANDS!$E$2:$E$25,0),FALSE)</f>
        <v>0.14613472658743082</v>
      </c>
      <c r="I46" s="14">
        <f>HLOOKUP(REG_TRA_DEMANDS!I$3,'BY-Demands'!$J$5:$AK$14,MATCH($E46,'BY-Demands'!$I$5:$I$14,0),FALSE)*HLOOKUP(REG_TRA_DEMANDS!$F46,DEMANDS!$G$2:$CW$25,MATCH($E46,DEMANDS!$E$2:$E$25,0),FALSE)/HLOOKUP(2018,DEMANDS!$G$2:$CW$25,MATCH($E46,DEMANDS!$E$2:$E$25,0),FALSE)</f>
        <v>0</v>
      </c>
      <c r="J46" s="14">
        <f>HLOOKUP(REG_TRA_DEMANDS!J$3,'BY-Demands'!$J$5:$AK$14,MATCH($E46,'BY-Demands'!$I$5:$I$14,0),FALSE)*HLOOKUP(REG_TRA_DEMANDS!$F46,DEMANDS!$G$2:$CW$25,MATCH($E46,DEMANDS!$E$2:$E$25,0),FALSE)/HLOOKUP(2018,DEMANDS!$G$2:$CW$25,MATCH($E46,DEMANDS!$E$2:$E$25,0),FALSE)</f>
        <v>0</v>
      </c>
      <c r="K46" s="14">
        <f>HLOOKUP(REG_TRA_DEMANDS!K$3,'BY-Demands'!$J$5:$AK$14,MATCH($E46,'BY-Demands'!$I$5:$I$14,0),FALSE)*HLOOKUP(REG_TRA_DEMANDS!$F46,DEMANDS!$G$2:$CW$25,MATCH($E46,DEMANDS!$E$2:$E$25,0),FALSE)/HLOOKUP(2018,DEMANDS!$G$2:$CW$25,MATCH($E46,DEMANDS!$E$2:$E$25,0),FALSE)</f>
        <v>0</v>
      </c>
      <c r="L46" s="14">
        <f>HLOOKUP(REG_TRA_DEMANDS!L$3,'BY-Demands'!$J$5:$AK$14,MATCH($E46,'BY-Demands'!$I$5:$I$14,0),FALSE)*HLOOKUP(REG_TRA_DEMANDS!$F46,DEMANDS!$G$2:$CW$25,MATCH($E46,DEMANDS!$E$2:$E$25,0),FALSE)/HLOOKUP(2018,DEMANDS!$G$2:$CW$25,MATCH($E46,DEMANDS!$E$2:$E$25,0),FALSE)</f>
        <v>0</v>
      </c>
      <c r="M46" s="14">
        <f>HLOOKUP(REG_TRA_DEMANDS!M$3,'BY-Demands'!$J$5:$AK$14,MATCH($E46,'BY-Demands'!$I$5:$I$14,0),FALSE)*HLOOKUP(REG_TRA_DEMANDS!$F46,DEMANDS!$G$2:$CW$25,MATCH($E46,DEMANDS!$E$2:$E$25,0),FALSE)/HLOOKUP(2018,DEMANDS!$G$2:$CW$25,MATCH($E46,DEMANDS!$E$2:$E$25,0),FALSE)</f>
        <v>0</v>
      </c>
      <c r="N46" s="14">
        <f>HLOOKUP(REG_TRA_DEMANDS!N$3,'BY-Demands'!$J$5:$AK$14,MATCH($E46,'BY-Demands'!$I$5:$I$14,0),FALSE)*HLOOKUP(REG_TRA_DEMANDS!$F46,DEMANDS!$G$2:$CW$25,MATCH($E46,DEMANDS!$E$2:$E$25,0),FALSE)/HLOOKUP(2018,DEMANDS!$G$2:$CW$25,MATCH($E46,DEMANDS!$E$2:$E$25,0),FALSE)</f>
        <v>0</v>
      </c>
      <c r="O46" s="14">
        <f>HLOOKUP(REG_TRA_DEMANDS!O$3,'BY-Demands'!$J$5:$AK$14,MATCH($E46,'BY-Demands'!$I$5:$I$14,0),FALSE)*HLOOKUP(REG_TRA_DEMANDS!$F46,DEMANDS!$G$2:$CW$25,MATCH($E46,DEMANDS!$E$2:$E$25,0),FALSE)/HLOOKUP(2018,DEMANDS!$G$2:$CW$25,MATCH($E46,DEMANDS!$E$2:$E$25,0),FALSE)</f>
        <v>0</v>
      </c>
      <c r="P46" s="14">
        <f>HLOOKUP(REG_TRA_DEMANDS!P$3,'BY-Demands'!$J$5:$AK$14,MATCH($E46,'BY-Demands'!$I$5:$I$14,0),FALSE)*HLOOKUP(REG_TRA_DEMANDS!$F46,DEMANDS!$G$2:$CW$25,MATCH($E46,DEMANDS!$E$2:$E$25,0),FALSE)/HLOOKUP(2018,DEMANDS!$G$2:$CW$25,MATCH($E46,DEMANDS!$E$2:$E$25,0),FALSE)</f>
        <v>0</v>
      </c>
      <c r="Q46" s="14">
        <f>HLOOKUP(REG_TRA_DEMANDS!Q$3,'BY-Demands'!$J$5:$AK$14,MATCH($E46,'BY-Demands'!$I$5:$I$14,0),FALSE)*HLOOKUP(REG_TRA_DEMANDS!$F46,DEMANDS!$G$2:$CW$25,MATCH($E46,DEMANDS!$E$2:$E$25,0),FALSE)/HLOOKUP(2018,DEMANDS!$G$2:$CW$25,MATCH($E46,DEMANDS!$E$2:$E$25,0),FALSE)</f>
        <v>0</v>
      </c>
      <c r="R46" s="14">
        <f>HLOOKUP(REG_TRA_DEMANDS!R$3,'BY-Demands'!$J$5:$AK$14,MATCH($E46,'BY-Demands'!$I$5:$I$14,0),FALSE)*HLOOKUP(REG_TRA_DEMANDS!$F46,DEMANDS!$G$2:$CW$25,MATCH($E46,DEMANDS!$E$2:$E$25,0),FALSE)/HLOOKUP(2018,DEMANDS!$G$2:$CW$25,MATCH($E46,DEMANDS!$E$2:$E$25,0),FALSE)</f>
        <v>0</v>
      </c>
      <c r="S46" s="14">
        <f>HLOOKUP(REG_TRA_DEMANDS!S$3,'BY-Demands'!$J$5:$AK$14,MATCH($E46,'BY-Demands'!$I$5:$I$14,0),FALSE)*HLOOKUP(REG_TRA_DEMANDS!$F46,DEMANDS!$G$2:$CW$25,MATCH($E46,DEMANDS!$E$2:$E$25,0),FALSE)/HLOOKUP(2018,DEMANDS!$G$2:$CW$25,MATCH($E46,DEMANDS!$E$2:$E$25,0),FALSE)</f>
        <v>5.1031733884697311E-2</v>
      </c>
      <c r="T46" s="14">
        <f>HLOOKUP(REG_TRA_DEMANDS!T$3,'BY-Demands'!$J$5:$AK$14,MATCH($E46,'BY-Demands'!$I$5:$I$14,0),FALSE)*HLOOKUP(REG_TRA_DEMANDS!$F46,DEMANDS!$G$2:$CW$25,MATCH($E46,DEMANDS!$E$2:$E$25,0),FALSE)/HLOOKUP(2018,DEMANDS!$G$2:$CW$25,MATCH($E46,DEMANDS!$E$2:$E$25,0),FALSE)</f>
        <v>5.0566143384426034E-4</v>
      </c>
      <c r="U46" s="14">
        <f>HLOOKUP(REG_TRA_DEMANDS!U$3,'BY-Demands'!$J$5:$AK$14,MATCH($E46,'BY-Demands'!$I$5:$I$14,0),FALSE)*HLOOKUP(REG_TRA_DEMANDS!$F46,DEMANDS!$G$2:$CW$25,MATCH($E46,DEMANDS!$E$2:$E$25,0),FALSE)/HLOOKUP(2018,DEMANDS!$G$2:$CW$25,MATCH($E46,DEMANDS!$E$2:$E$25,0),FALSE)</f>
        <v>5.0759043857337031E-2</v>
      </c>
      <c r="V46" s="14">
        <f>HLOOKUP(REG_TRA_DEMANDS!V$3,'BY-Demands'!$J$5:$AK$14,MATCH($E46,'BY-Demands'!$I$5:$I$14,0),FALSE)*HLOOKUP(REG_TRA_DEMANDS!$F46,DEMANDS!$G$2:$CW$25,MATCH($E46,DEMANDS!$E$2:$E$25,0),FALSE)/HLOOKUP(2018,DEMANDS!$G$2:$CW$25,MATCH($E46,DEMANDS!$E$2:$E$25,0),FALSE)</f>
        <v>0</v>
      </c>
      <c r="W46" s="14">
        <f>HLOOKUP(REG_TRA_DEMANDS!W$3,'BY-Demands'!$J$5:$AK$14,MATCH($E46,'BY-Demands'!$I$5:$I$14,0),FALSE)*HLOOKUP(REG_TRA_DEMANDS!$F46,DEMANDS!$G$2:$CW$25,MATCH($E46,DEMANDS!$E$2:$E$25,0),FALSE)/HLOOKUP(2018,DEMANDS!$G$2:$CW$25,MATCH($E46,DEMANDS!$E$2:$E$25,0),FALSE)</f>
        <v>0</v>
      </c>
      <c r="X46" s="14">
        <f>HLOOKUP(REG_TRA_DEMANDS!X$3,'BY-Demands'!$J$5:$AK$14,MATCH($E46,'BY-Demands'!$I$5:$I$14,0),FALSE)*HLOOKUP(REG_TRA_DEMANDS!$F46,DEMANDS!$G$2:$CW$25,MATCH($E46,DEMANDS!$E$2:$E$25,0),FALSE)/HLOOKUP(2018,DEMANDS!$G$2:$CW$25,MATCH($E46,DEMANDS!$E$2:$E$25,0),FALSE)</f>
        <v>0</v>
      </c>
      <c r="Y46" s="14">
        <f>HLOOKUP(REG_TRA_DEMANDS!Y$3,'BY-Demands'!$J$5:$AK$14,MATCH($E46,'BY-Demands'!$I$5:$I$14,0),FALSE)*HLOOKUP(REG_TRA_DEMANDS!$F46,DEMANDS!$G$2:$CW$25,MATCH($E46,DEMANDS!$E$2:$E$25,0),FALSE)/HLOOKUP(2018,DEMANDS!$G$2:$CW$25,MATCH($E46,DEMANDS!$E$2:$E$25,0),FALSE)</f>
        <v>0</v>
      </c>
      <c r="Z46" s="14">
        <f>HLOOKUP(REG_TRA_DEMANDS!Z$3,'BY-Demands'!$J$5:$AK$14,MATCH($E46,'BY-Demands'!$I$5:$I$14,0),FALSE)*HLOOKUP(REG_TRA_DEMANDS!$F46,DEMANDS!$G$2:$CW$25,MATCH($E46,DEMANDS!$E$2:$E$25,0),FALSE)/HLOOKUP(2018,DEMANDS!$G$2:$CW$25,MATCH($E46,DEMANDS!$E$2:$E$25,0),FALSE)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A46" s="14">
        <f>HLOOKUP(REG_TRA_DEMANDS!AA$3,'BY-Demands'!$J$5:$AK$14,MATCH($E46,'BY-Demands'!$I$5:$I$14,0),FALSE)*HLOOKUP(REG_TRA_DEMANDS!$F46,DEMANDS!$G$2:$CW$25,MATCH($E46,DEMANDS!$E$2:$E$25,0),FALSE)/HLOOKUP(2018,DEMANDS!$G$2:$CW$25,MATCH($E46,DEMANDS!$E$2:$E$25,0),FALSE)</f>
        <v>1.0113228676885219E-4</v>
      </c>
      <c r="AB46" s="14">
        <f>HLOOKUP(REG_TRA_DEMANDS!AB$3,'BY-Demands'!$J$5:$AK$14,MATCH($E46,'BY-Demands'!$I$5:$I$14,0),FALSE)*HLOOKUP(REG_TRA_DEMANDS!$F46,DEMANDS!$G$2:$CW$25,MATCH($E46,DEMANDS!$E$2:$E$25,0),FALSE)/HLOOKUP(2018,DEMANDS!$G$2:$CW$25,MATCH($E46,DEMANDS!$E$2:$E$25,0),FALSE)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C46" s="14">
        <f>HLOOKUP(REG_TRA_DEMANDS!AC$3,'BY-Demands'!$J$5:$AK$14,MATCH($E46,'BY-Demands'!$I$5:$I$14,0),FALSE)*HLOOKUP(REG_TRA_DEMANDS!$F46,DEMANDS!$G$2:$CW$25,MATCH($E46,DEMANDS!$E$2:$E$25,0),FALSE)/HLOOKUP(2018,DEMANDS!$G$2:$CW$25,MATCH($E46,DEMANDS!$E$2:$E$25,0),FALSE)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D46" s="14">
        <f>HLOOKUP(REG_TRA_DEMANDS!AD$3,'BY-Demands'!$J$5:$AK$14,MATCH($E46,'BY-Demands'!$I$5:$I$14,0),FALSE)*HLOOKUP(REG_TRA_DEMANDS!$F46,DEMANDS!$G$2:$CW$25,MATCH($E46,DEMANDS!$E$2:$E$25,0),FALSE)/HLOOKUP(2018,DEMANDS!$G$2:$CW$25,MATCH($E46,DEMANDS!$E$2:$E$25,0),FALSE)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E46" s="14">
        <f>HLOOKUP(REG_TRA_DEMANDS!AE$3,'BY-Demands'!$J$5:$AK$14,MATCH($E46,'BY-Demands'!$I$5:$I$14,0),FALSE)*HLOOKUP(REG_TRA_DEMANDS!$F46,DEMANDS!$G$2:$CW$25,MATCH($E46,DEMANDS!$E$2:$E$25,0),FALSE)/HLOOKUP(2018,DEMANDS!$G$2:$CW$25,MATCH($E46,DEMANDS!$E$2:$E$25,0),FALSE)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F46" s="14">
        <f>HLOOKUP(REG_TRA_DEMANDS!AF$3,'BY-Demands'!$J$5:$AK$14,MATCH($E46,'BY-Demands'!$I$5:$I$14,0),FALSE)*HLOOKUP(REG_TRA_DEMANDS!$F46,DEMANDS!$G$2:$CW$25,MATCH($E46,DEMANDS!$E$2:$E$25,0),FALSE)/HLOOKUP(2018,DEMANDS!$G$2:$CW$25,MATCH($E46,DEMANDS!$E$2:$E$25,0),FALSE)</f>
        <v>0</v>
      </c>
    </row>
    <row r="47" spans="4:32" x14ac:dyDescent="0.2">
      <c r="D47" s="3" t="s">
        <v>59</v>
      </c>
      <c r="E47" s="3" t="str">
        <f>DEMANDS!$E$24</f>
        <v>TAVIDOM</v>
      </c>
      <c r="F47" s="3">
        <v>2020</v>
      </c>
      <c r="G47" s="14">
        <f>HLOOKUP(REG_TRA_DEMANDS!G$3,'BY-Demands'!$J$5:$AK$14,MATCH($E47,'BY-Demands'!$I$5:$I$14,0),FALSE)*HLOOKUP(REG_TRA_DEMANDS!$F47,DEMANDS!$G$2:$CW$25,MATCH($E47,DEMANDS!$E$2:$E$25,0),FALSE)/HLOOKUP(2018,DEMANDS!$G$2:$CW$25,MATCH($E47,DEMANDS!$E$2:$E$25,0),FALSE)</f>
        <v>0</v>
      </c>
      <c r="H47" s="14">
        <f>HLOOKUP(REG_TRA_DEMANDS!H$3,'BY-Demands'!$J$5:$AK$14,MATCH($E47,'BY-Demands'!$I$5:$I$14,0),FALSE)*HLOOKUP(REG_TRA_DEMANDS!$F47,DEMANDS!$G$2:$CW$25,MATCH($E47,DEMANDS!$E$2:$E$25,0),FALSE)/HLOOKUP(2018,DEMANDS!$G$2:$CW$25,MATCH($E47,DEMANDS!$E$2:$E$25,0),FALSE)</f>
        <v>6.4093592729048743E-2</v>
      </c>
      <c r="I47" s="14">
        <f>HLOOKUP(REG_TRA_DEMANDS!I$3,'BY-Demands'!$J$5:$AK$14,MATCH($E47,'BY-Demands'!$I$5:$I$14,0),FALSE)*HLOOKUP(REG_TRA_DEMANDS!$F47,DEMANDS!$G$2:$CW$25,MATCH($E47,DEMANDS!$E$2:$E$25,0),FALSE)/HLOOKUP(2018,DEMANDS!$G$2:$CW$25,MATCH($E47,DEMANDS!$E$2:$E$25,0),FALSE)</f>
        <v>0</v>
      </c>
      <c r="J47" s="14">
        <f>HLOOKUP(REG_TRA_DEMANDS!J$3,'BY-Demands'!$J$5:$AK$14,MATCH($E47,'BY-Demands'!$I$5:$I$14,0),FALSE)*HLOOKUP(REG_TRA_DEMANDS!$F47,DEMANDS!$G$2:$CW$25,MATCH($E47,DEMANDS!$E$2:$E$25,0),FALSE)/HLOOKUP(2018,DEMANDS!$G$2:$CW$25,MATCH($E47,DEMANDS!$E$2:$E$25,0),FALSE)</f>
        <v>0</v>
      </c>
      <c r="K47" s="14">
        <f>HLOOKUP(REG_TRA_DEMANDS!K$3,'BY-Demands'!$J$5:$AK$14,MATCH($E47,'BY-Demands'!$I$5:$I$14,0),FALSE)*HLOOKUP(REG_TRA_DEMANDS!$F47,DEMANDS!$G$2:$CW$25,MATCH($E47,DEMANDS!$E$2:$E$25,0),FALSE)/HLOOKUP(2018,DEMANDS!$G$2:$CW$25,MATCH($E47,DEMANDS!$E$2:$E$25,0),FALSE)</f>
        <v>0</v>
      </c>
      <c r="L47" s="14">
        <f>HLOOKUP(REG_TRA_DEMANDS!L$3,'BY-Demands'!$J$5:$AK$14,MATCH($E47,'BY-Demands'!$I$5:$I$14,0),FALSE)*HLOOKUP(REG_TRA_DEMANDS!$F47,DEMANDS!$G$2:$CW$25,MATCH($E47,DEMANDS!$E$2:$E$25,0),FALSE)/HLOOKUP(2018,DEMANDS!$G$2:$CW$25,MATCH($E47,DEMANDS!$E$2:$E$25,0),FALSE)</f>
        <v>0</v>
      </c>
      <c r="M47" s="14">
        <f>HLOOKUP(REG_TRA_DEMANDS!M$3,'BY-Demands'!$J$5:$AK$14,MATCH($E47,'BY-Demands'!$I$5:$I$14,0),FALSE)*HLOOKUP(REG_TRA_DEMANDS!$F47,DEMANDS!$G$2:$CW$25,MATCH($E47,DEMANDS!$E$2:$E$25,0),FALSE)/HLOOKUP(2018,DEMANDS!$G$2:$CW$25,MATCH($E47,DEMANDS!$E$2:$E$25,0),FALSE)</f>
        <v>0</v>
      </c>
      <c r="N47" s="14">
        <f>HLOOKUP(REG_TRA_DEMANDS!N$3,'BY-Demands'!$J$5:$AK$14,MATCH($E47,'BY-Demands'!$I$5:$I$14,0),FALSE)*HLOOKUP(REG_TRA_DEMANDS!$F47,DEMANDS!$G$2:$CW$25,MATCH($E47,DEMANDS!$E$2:$E$25,0),FALSE)/HLOOKUP(2018,DEMANDS!$G$2:$CW$25,MATCH($E47,DEMANDS!$E$2:$E$25,0),FALSE)</f>
        <v>0</v>
      </c>
      <c r="O47" s="14">
        <f>HLOOKUP(REG_TRA_DEMANDS!O$3,'BY-Demands'!$J$5:$AK$14,MATCH($E47,'BY-Demands'!$I$5:$I$14,0),FALSE)*HLOOKUP(REG_TRA_DEMANDS!$F47,DEMANDS!$G$2:$CW$25,MATCH($E47,DEMANDS!$E$2:$E$25,0),FALSE)/HLOOKUP(2018,DEMANDS!$G$2:$CW$25,MATCH($E47,DEMANDS!$E$2:$E$25,0),FALSE)</f>
        <v>0</v>
      </c>
      <c r="P47" s="14">
        <f>HLOOKUP(REG_TRA_DEMANDS!P$3,'BY-Demands'!$J$5:$AK$14,MATCH($E47,'BY-Demands'!$I$5:$I$14,0),FALSE)*HLOOKUP(REG_TRA_DEMANDS!$F47,DEMANDS!$G$2:$CW$25,MATCH($E47,DEMANDS!$E$2:$E$25,0),FALSE)/HLOOKUP(2018,DEMANDS!$G$2:$CW$25,MATCH($E47,DEMANDS!$E$2:$E$25,0),FALSE)</f>
        <v>0</v>
      </c>
      <c r="Q47" s="14">
        <f>HLOOKUP(REG_TRA_DEMANDS!Q$3,'BY-Demands'!$J$5:$AK$14,MATCH($E47,'BY-Demands'!$I$5:$I$14,0),FALSE)*HLOOKUP(REG_TRA_DEMANDS!$F47,DEMANDS!$G$2:$CW$25,MATCH($E47,DEMANDS!$E$2:$E$25,0),FALSE)/HLOOKUP(2018,DEMANDS!$G$2:$CW$25,MATCH($E47,DEMANDS!$E$2:$E$25,0),FALSE)</f>
        <v>0</v>
      </c>
      <c r="R47" s="14">
        <f>HLOOKUP(REG_TRA_DEMANDS!R$3,'BY-Demands'!$J$5:$AK$14,MATCH($E47,'BY-Demands'!$I$5:$I$14,0),FALSE)*HLOOKUP(REG_TRA_DEMANDS!$F47,DEMANDS!$G$2:$CW$25,MATCH($E47,DEMANDS!$E$2:$E$25,0),FALSE)/HLOOKUP(2018,DEMANDS!$G$2:$CW$25,MATCH($E47,DEMANDS!$E$2:$E$25,0),FALSE)</f>
        <v>0</v>
      </c>
      <c r="S47" s="14">
        <f>HLOOKUP(REG_TRA_DEMANDS!S$3,'BY-Demands'!$J$5:$AK$14,MATCH($E47,'BY-Demands'!$I$5:$I$14,0),FALSE)*HLOOKUP(REG_TRA_DEMANDS!$F47,DEMANDS!$G$2:$CW$25,MATCH($E47,DEMANDS!$E$2:$E$25,0),FALSE)/HLOOKUP(2018,DEMANDS!$G$2:$CW$25,MATCH($E47,DEMANDS!$E$2:$E$25,0),FALSE)</f>
        <v>2.2382134926061514E-2</v>
      </c>
      <c r="T47" s="14">
        <f>HLOOKUP(REG_TRA_DEMANDS!T$3,'BY-Demands'!$J$5:$AK$14,MATCH($E47,'BY-Demands'!$I$5:$I$14,0),FALSE)*HLOOKUP(REG_TRA_DEMANDS!$F47,DEMANDS!$G$2:$CW$25,MATCH($E47,DEMANDS!$E$2:$E$25,0),FALSE)/HLOOKUP(2018,DEMANDS!$G$2:$CW$25,MATCH($E47,DEMANDS!$E$2:$E$25,0),FALSE)</f>
        <v>2.2177930432032186E-4</v>
      </c>
      <c r="U47" s="14">
        <f>HLOOKUP(REG_TRA_DEMANDS!U$3,'BY-Demands'!$J$5:$AK$14,MATCH($E47,'BY-Demands'!$I$5:$I$14,0),FALSE)*HLOOKUP(REG_TRA_DEMANDS!$F47,DEMANDS!$G$2:$CW$25,MATCH($E47,DEMANDS!$E$2:$E$25,0),FALSE)/HLOOKUP(2018,DEMANDS!$G$2:$CW$25,MATCH($E47,DEMANDS!$E$2:$E$25,0),FALSE)</f>
        <v>2.2262535129606249E-2</v>
      </c>
      <c r="V47" s="14">
        <f>HLOOKUP(REG_TRA_DEMANDS!V$3,'BY-Demands'!$J$5:$AK$14,MATCH($E47,'BY-Demands'!$I$5:$I$14,0),FALSE)*HLOOKUP(REG_TRA_DEMANDS!$F47,DEMANDS!$G$2:$CW$25,MATCH($E47,DEMANDS!$E$2:$E$25,0),FALSE)/HLOOKUP(2018,DEMANDS!$G$2:$CW$25,MATCH($E47,DEMANDS!$E$2:$E$25,0),FALSE)</f>
        <v>0</v>
      </c>
      <c r="W47" s="14">
        <f>HLOOKUP(REG_TRA_DEMANDS!W$3,'BY-Demands'!$J$5:$AK$14,MATCH($E47,'BY-Demands'!$I$5:$I$14,0),FALSE)*HLOOKUP(REG_TRA_DEMANDS!$F47,DEMANDS!$G$2:$CW$25,MATCH($E47,DEMANDS!$E$2:$E$25,0),FALSE)/HLOOKUP(2018,DEMANDS!$G$2:$CW$25,MATCH($E47,DEMANDS!$E$2:$E$25,0),FALSE)</f>
        <v>0</v>
      </c>
      <c r="X47" s="14">
        <f>HLOOKUP(REG_TRA_DEMANDS!X$3,'BY-Demands'!$J$5:$AK$14,MATCH($E47,'BY-Demands'!$I$5:$I$14,0),FALSE)*HLOOKUP(REG_TRA_DEMANDS!$F47,DEMANDS!$G$2:$CW$25,MATCH($E47,DEMANDS!$E$2:$E$25,0),FALSE)/HLOOKUP(2018,DEMANDS!$G$2:$CW$25,MATCH($E47,DEMANDS!$E$2:$E$25,0),FALSE)</f>
        <v>0</v>
      </c>
      <c r="Y47" s="14">
        <f>HLOOKUP(REG_TRA_DEMANDS!Y$3,'BY-Demands'!$J$5:$AK$14,MATCH($E47,'BY-Demands'!$I$5:$I$14,0),FALSE)*HLOOKUP(REG_TRA_DEMANDS!$F47,DEMANDS!$G$2:$CW$25,MATCH($E47,DEMANDS!$E$2:$E$25,0),FALSE)/HLOOKUP(2018,DEMANDS!$G$2:$CW$25,MATCH($E47,DEMANDS!$E$2:$E$25,0),FALSE)</f>
        <v>0</v>
      </c>
      <c r="Z47" s="14">
        <f>HLOOKUP(REG_TRA_DEMANDS!Z$3,'BY-Demands'!$J$5:$AK$14,MATCH($E47,'BY-Demands'!$I$5:$I$14,0),FALSE)*HLOOKUP(REG_TRA_DEMANDS!$F47,DEMANDS!$G$2:$CW$25,MATCH($E47,DEMANDS!$E$2:$E$25,0),FALSE)/HLOOKUP(2018,DEMANDS!$G$2:$CW$25,MATCH($E47,DEMANDS!$E$2:$E$25,0),FALSE)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A47" s="14">
        <f>HLOOKUP(REG_TRA_DEMANDS!AA$3,'BY-Demands'!$J$5:$AK$14,MATCH($E47,'BY-Demands'!$I$5:$I$14,0),FALSE)*HLOOKUP(REG_TRA_DEMANDS!$F47,DEMANDS!$G$2:$CW$25,MATCH($E47,DEMANDS!$E$2:$E$25,0),FALSE)/HLOOKUP(2018,DEMANDS!$G$2:$CW$25,MATCH($E47,DEMANDS!$E$2:$E$25,0),FALSE)</f>
        <v>4.4355860864064419E-5</v>
      </c>
      <c r="AB47" s="14">
        <f>HLOOKUP(REG_TRA_DEMANDS!AB$3,'BY-Demands'!$J$5:$AK$14,MATCH($E47,'BY-Demands'!$I$5:$I$14,0),FALSE)*HLOOKUP(REG_TRA_DEMANDS!$F47,DEMANDS!$G$2:$CW$25,MATCH($E47,DEMANDS!$E$2:$E$25,0),FALSE)/HLOOKUP(2018,DEMANDS!$G$2:$CW$25,MATCH($E47,DEMANDS!$E$2:$E$25,0),FALSE)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C47" s="14">
        <f>HLOOKUP(REG_TRA_DEMANDS!AC$3,'BY-Demands'!$J$5:$AK$14,MATCH($E47,'BY-Demands'!$I$5:$I$14,0),FALSE)*HLOOKUP(REG_TRA_DEMANDS!$F47,DEMANDS!$G$2:$CW$25,MATCH($E47,DEMANDS!$E$2:$E$25,0),FALSE)/HLOOKUP(2018,DEMANDS!$G$2:$CW$25,MATCH($E47,DEMANDS!$E$2:$E$25,0),FALSE)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D47" s="14">
        <f>HLOOKUP(REG_TRA_DEMANDS!AD$3,'BY-Demands'!$J$5:$AK$14,MATCH($E47,'BY-Demands'!$I$5:$I$14,0),FALSE)*HLOOKUP(REG_TRA_DEMANDS!$F47,DEMANDS!$G$2:$CW$25,MATCH($E47,DEMANDS!$E$2:$E$25,0),FALSE)/HLOOKUP(2018,DEMANDS!$G$2:$CW$25,MATCH($E47,DEMANDS!$E$2:$E$25,0),FALSE)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E47" s="14">
        <f>HLOOKUP(REG_TRA_DEMANDS!AE$3,'BY-Demands'!$J$5:$AK$14,MATCH($E47,'BY-Demands'!$I$5:$I$14,0),FALSE)*HLOOKUP(REG_TRA_DEMANDS!$F47,DEMANDS!$G$2:$CW$25,MATCH($E47,DEMANDS!$E$2:$E$25,0),FALSE)/HLOOKUP(2018,DEMANDS!$G$2:$CW$25,MATCH($E47,DEMANDS!$E$2:$E$25,0),FALSE)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F47" s="14">
        <f>HLOOKUP(REG_TRA_DEMANDS!AF$3,'BY-Demands'!$J$5:$AK$14,MATCH($E47,'BY-Demands'!$I$5:$I$14,0),FALSE)*HLOOKUP(REG_TRA_DEMANDS!$F47,DEMANDS!$G$2:$CW$25,MATCH($E47,DEMANDS!$E$2:$E$25,0),FALSE)/HLOOKUP(2018,DEMANDS!$G$2:$CW$25,MATCH($E47,DEMANDS!$E$2:$E$25,0),FALSE)</f>
        <v>0</v>
      </c>
    </row>
    <row r="48" spans="4:32" x14ac:dyDescent="0.2">
      <c r="D48" s="3" t="s">
        <v>59</v>
      </c>
      <c r="E48" s="3" t="str">
        <f>DEMANDS!$E$24</f>
        <v>TAVIDOM</v>
      </c>
      <c r="F48" s="3">
        <v>2021</v>
      </c>
      <c r="G48" s="14">
        <f>HLOOKUP(REG_TRA_DEMANDS!G$3,'BY-Demands'!$J$5:$AK$14,MATCH($E48,'BY-Demands'!$I$5:$I$14,0),FALSE)*HLOOKUP(REG_TRA_DEMANDS!$F48,DEMANDS!$G$2:$CW$25,MATCH($E48,DEMANDS!$E$2:$E$25,0),FALSE)/HLOOKUP(2018,DEMANDS!$G$2:$CW$25,MATCH($E48,DEMANDS!$E$2:$E$25,0),FALSE)</f>
        <v>0</v>
      </c>
      <c r="H48" s="14">
        <f>HLOOKUP(REG_TRA_DEMANDS!H$3,'BY-Demands'!$J$5:$AK$14,MATCH($E48,'BY-Demands'!$I$5:$I$14,0),FALSE)*HLOOKUP(REG_TRA_DEMANDS!$F48,DEMANDS!$G$2:$CW$25,MATCH($E48,DEMANDS!$E$2:$E$25,0),FALSE)/HLOOKUP(2018,DEMANDS!$G$2:$CW$25,MATCH($E48,DEMANDS!$E$2:$E$25,0),FALSE)</f>
        <v>6.9928010319333211E-2</v>
      </c>
      <c r="I48" s="14">
        <f>HLOOKUP(REG_TRA_DEMANDS!I$3,'BY-Demands'!$J$5:$AK$14,MATCH($E48,'BY-Demands'!$I$5:$I$14,0),FALSE)*HLOOKUP(REG_TRA_DEMANDS!$F48,DEMANDS!$G$2:$CW$25,MATCH($E48,DEMANDS!$E$2:$E$25,0),FALSE)/HLOOKUP(2018,DEMANDS!$G$2:$CW$25,MATCH($E48,DEMANDS!$E$2:$E$25,0),FALSE)</f>
        <v>0</v>
      </c>
      <c r="J48" s="14">
        <f>HLOOKUP(REG_TRA_DEMANDS!J$3,'BY-Demands'!$J$5:$AK$14,MATCH($E48,'BY-Demands'!$I$5:$I$14,0),FALSE)*HLOOKUP(REG_TRA_DEMANDS!$F48,DEMANDS!$G$2:$CW$25,MATCH($E48,DEMANDS!$E$2:$E$25,0),FALSE)/HLOOKUP(2018,DEMANDS!$G$2:$CW$25,MATCH($E48,DEMANDS!$E$2:$E$25,0),FALSE)</f>
        <v>0</v>
      </c>
      <c r="K48" s="14">
        <f>HLOOKUP(REG_TRA_DEMANDS!K$3,'BY-Demands'!$J$5:$AK$14,MATCH($E48,'BY-Demands'!$I$5:$I$14,0),FALSE)*HLOOKUP(REG_TRA_DEMANDS!$F48,DEMANDS!$G$2:$CW$25,MATCH($E48,DEMANDS!$E$2:$E$25,0),FALSE)/HLOOKUP(2018,DEMANDS!$G$2:$CW$25,MATCH($E48,DEMANDS!$E$2:$E$25,0),FALSE)</f>
        <v>0</v>
      </c>
      <c r="L48" s="14">
        <f>HLOOKUP(REG_TRA_DEMANDS!L$3,'BY-Demands'!$J$5:$AK$14,MATCH($E48,'BY-Demands'!$I$5:$I$14,0),FALSE)*HLOOKUP(REG_TRA_DEMANDS!$F48,DEMANDS!$G$2:$CW$25,MATCH($E48,DEMANDS!$E$2:$E$25,0),FALSE)/HLOOKUP(2018,DEMANDS!$G$2:$CW$25,MATCH($E48,DEMANDS!$E$2:$E$25,0),FALSE)</f>
        <v>0</v>
      </c>
      <c r="M48" s="14">
        <f>HLOOKUP(REG_TRA_DEMANDS!M$3,'BY-Demands'!$J$5:$AK$14,MATCH($E48,'BY-Demands'!$I$5:$I$14,0),FALSE)*HLOOKUP(REG_TRA_DEMANDS!$F48,DEMANDS!$G$2:$CW$25,MATCH($E48,DEMANDS!$E$2:$E$25,0),FALSE)/HLOOKUP(2018,DEMANDS!$G$2:$CW$25,MATCH($E48,DEMANDS!$E$2:$E$25,0),FALSE)</f>
        <v>0</v>
      </c>
      <c r="N48" s="14">
        <f>HLOOKUP(REG_TRA_DEMANDS!N$3,'BY-Demands'!$J$5:$AK$14,MATCH($E48,'BY-Demands'!$I$5:$I$14,0),FALSE)*HLOOKUP(REG_TRA_DEMANDS!$F48,DEMANDS!$G$2:$CW$25,MATCH($E48,DEMANDS!$E$2:$E$25,0),FALSE)/HLOOKUP(2018,DEMANDS!$G$2:$CW$25,MATCH($E48,DEMANDS!$E$2:$E$25,0),FALSE)</f>
        <v>0</v>
      </c>
      <c r="O48" s="14">
        <f>HLOOKUP(REG_TRA_DEMANDS!O$3,'BY-Demands'!$J$5:$AK$14,MATCH($E48,'BY-Demands'!$I$5:$I$14,0),FALSE)*HLOOKUP(REG_TRA_DEMANDS!$F48,DEMANDS!$G$2:$CW$25,MATCH($E48,DEMANDS!$E$2:$E$25,0),FALSE)/HLOOKUP(2018,DEMANDS!$G$2:$CW$25,MATCH($E48,DEMANDS!$E$2:$E$25,0),FALSE)</f>
        <v>0</v>
      </c>
      <c r="P48" s="14">
        <f>HLOOKUP(REG_TRA_DEMANDS!P$3,'BY-Demands'!$J$5:$AK$14,MATCH($E48,'BY-Demands'!$I$5:$I$14,0),FALSE)*HLOOKUP(REG_TRA_DEMANDS!$F48,DEMANDS!$G$2:$CW$25,MATCH($E48,DEMANDS!$E$2:$E$25,0),FALSE)/HLOOKUP(2018,DEMANDS!$G$2:$CW$25,MATCH($E48,DEMANDS!$E$2:$E$25,0),FALSE)</f>
        <v>0</v>
      </c>
      <c r="Q48" s="14">
        <f>HLOOKUP(REG_TRA_DEMANDS!Q$3,'BY-Demands'!$J$5:$AK$14,MATCH($E48,'BY-Demands'!$I$5:$I$14,0),FALSE)*HLOOKUP(REG_TRA_DEMANDS!$F48,DEMANDS!$G$2:$CW$25,MATCH($E48,DEMANDS!$E$2:$E$25,0),FALSE)/HLOOKUP(2018,DEMANDS!$G$2:$CW$25,MATCH($E48,DEMANDS!$E$2:$E$25,0),FALSE)</f>
        <v>0</v>
      </c>
      <c r="R48" s="14">
        <f>HLOOKUP(REG_TRA_DEMANDS!R$3,'BY-Demands'!$J$5:$AK$14,MATCH($E48,'BY-Demands'!$I$5:$I$14,0),FALSE)*HLOOKUP(REG_TRA_DEMANDS!$F48,DEMANDS!$G$2:$CW$25,MATCH($E48,DEMANDS!$E$2:$E$25,0),FALSE)/HLOOKUP(2018,DEMANDS!$G$2:$CW$25,MATCH($E48,DEMANDS!$E$2:$E$25,0),FALSE)</f>
        <v>0</v>
      </c>
      <c r="S48" s="14">
        <f>HLOOKUP(REG_TRA_DEMANDS!S$3,'BY-Demands'!$J$5:$AK$14,MATCH($E48,'BY-Demands'!$I$5:$I$14,0),FALSE)*HLOOKUP(REG_TRA_DEMANDS!$F48,DEMANDS!$G$2:$CW$25,MATCH($E48,DEMANDS!$E$2:$E$25,0),FALSE)/HLOOKUP(2018,DEMANDS!$G$2:$CW$25,MATCH($E48,DEMANDS!$E$2:$E$25,0),FALSE)</f>
        <v>2.4419572931335776E-2</v>
      </c>
      <c r="T48" s="14">
        <f>HLOOKUP(REG_TRA_DEMANDS!T$3,'BY-Demands'!$J$5:$AK$14,MATCH($E48,'BY-Demands'!$I$5:$I$14,0),FALSE)*HLOOKUP(REG_TRA_DEMANDS!$F48,DEMANDS!$G$2:$CW$25,MATCH($E48,DEMANDS!$E$2:$E$25,0),FALSE)/HLOOKUP(2018,DEMANDS!$G$2:$CW$25,MATCH($E48,DEMANDS!$E$2:$E$25,0),FALSE)</f>
        <v>2.4196779772804261E-4</v>
      </c>
      <c r="U48" s="14">
        <f>HLOOKUP(REG_TRA_DEMANDS!U$3,'BY-Demands'!$J$5:$AK$14,MATCH($E48,'BY-Demands'!$I$5:$I$14,0),FALSE)*HLOOKUP(REG_TRA_DEMANDS!$F48,DEMANDS!$G$2:$CW$25,MATCH($E48,DEMANDS!$E$2:$E$25,0),FALSE)/HLOOKUP(2018,DEMANDS!$G$2:$CW$25,MATCH($E48,DEMANDS!$E$2:$E$25,0),FALSE)</f>
        <v>2.4289086006752381E-2</v>
      </c>
      <c r="V48" s="14">
        <f>HLOOKUP(REG_TRA_DEMANDS!V$3,'BY-Demands'!$J$5:$AK$14,MATCH($E48,'BY-Demands'!$I$5:$I$14,0),FALSE)*HLOOKUP(REG_TRA_DEMANDS!$F48,DEMANDS!$G$2:$CW$25,MATCH($E48,DEMANDS!$E$2:$E$25,0),FALSE)/HLOOKUP(2018,DEMANDS!$G$2:$CW$25,MATCH($E48,DEMANDS!$E$2:$E$25,0),FALSE)</f>
        <v>0</v>
      </c>
      <c r="W48" s="14">
        <f>HLOOKUP(REG_TRA_DEMANDS!W$3,'BY-Demands'!$J$5:$AK$14,MATCH($E48,'BY-Demands'!$I$5:$I$14,0),FALSE)*HLOOKUP(REG_TRA_DEMANDS!$F48,DEMANDS!$G$2:$CW$25,MATCH($E48,DEMANDS!$E$2:$E$25,0),FALSE)/HLOOKUP(2018,DEMANDS!$G$2:$CW$25,MATCH($E48,DEMANDS!$E$2:$E$25,0),FALSE)</f>
        <v>0</v>
      </c>
      <c r="X48" s="14">
        <f>HLOOKUP(REG_TRA_DEMANDS!X$3,'BY-Demands'!$J$5:$AK$14,MATCH($E48,'BY-Demands'!$I$5:$I$14,0),FALSE)*HLOOKUP(REG_TRA_DEMANDS!$F48,DEMANDS!$G$2:$CW$25,MATCH($E48,DEMANDS!$E$2:$E$25,0),FALSE)/HLOOKUP(2018,DEMANDS!$G$2:$CW$25,MATCH($E48,DEMANDS!$E$2:$E$25,0),FALSE)</f>
        <v>0</v>
      </c>
      <c r="Y48" s="14">
        <f>HLOOKUP(REG_TRA_DEMANDS!Y$3,'BY-Demands'!$J$5:$AK$14,MATCH($E48,'BY-Demands'!$I$5:$I$14,0),FALSE)*HLOOKUP(REG_TRA_DEMANDS!$F48,DEMANDS!$G$2:$CW$25,MATCH($E48,DEMANDS!$E$2:$E$25,0),FALSE)/HLOOKUP(2018,DEMANDS!$G$2:$CW$25,MATCH($E48,DEMANDS!$E$2:$E$25,0),FALSE)</f>
        <v>0</v>
      </c>
      <c r="Z48" s="14">
        <f>HLOOKUP(REG_TRA_DEMANDS!Z$3,'BY-Demands'!$J$5:$AK$14,MATCH($E48,'BY-Demands'!$I$5:$I$14,0),FALSE)*HLOOKUP(REG_TRA_DEMANDS!$F48,DEMANDS!$G$2:$CW$25,MATCH($E48,DEMANDS!$E$2:$E$25,0),FALSE)/HLOOKUP(2018,DEMANDS!$G$2:$CW$25,MATCH($E48,DEMANDS!$E$2:$E$25,0),FALSE)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A48" s="14">
        <f>HLOOKUP(REG_TRA_DEMANDS!AA$3,'BY-Demands'!$J$5:$AK$14,MATCH($E48,'BY-Demands'!$I$5:$I$14,0),FALSE)*HLOOKUP(REG_TRA_DEMANDS!$F48,DEMANDS!$G$2:$CW$25,MATCH($E48,DEMANDS!$E$2:$E$25,0),FALSE)/HLOOKUP(2018,DEMANDS!$G$2:$CW$25,MATCH($E48,DEMANDS!$E$2:$E$25,0),FALSE)</f>
        <v>4.839355954560858E-5</v>
      </c>
      <c r="AB48" s="14">
        <f>HLOOKUP(REG_TRA_DEMANDS!AB$3,'BY-Demands'!$J$5:$AK$14,MATCH($E48,'BY-Demands'!$I$5:$I$14,0),FALSE)*HLOOKUP(REG_TRA_DEMANDS!$F48,DEMANDS!$G$2:$CW$25,MATCH($E48,DEMANDS!$E$2:$E$25,0),FALSE)/HLOOKUP(2018,DEMANDS!$G$2:$CW$25,MATCH($E48,DEMANDS!$E$2:$E$25,0),FALSE)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C48" s="14">
        <f>HLOOKUP(REG_TRA_DEMANDS!AC$3,'BY-Demands'!$J$5:$AK$14,MATCH($E48,'BY-Demands'!$I$5:$I$14,0),FALSE)*HLOOKUP(REG_TRA_DEMANDS!$F48,DEMANDS!$G$2:$CW$25,MATCH($E48,DEMANDS!$E$2:$E$25,0),FALSE)/HLOOKUP(2018,DEMANDS!$G$2:$CW$25,MATCH($E48,DEMANDS!$E$2:$E$25,0),FALSE)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D48" s="14">
        <f>HLOOKUP(REG_TRA_DEMANDS!AD$3,'BY-Demands'!$J$5:$AK$14,MATCH($E48,'BY-Demands'!$I$5:$I$14,0),FALSE)*HLOOKUP(REG_TRA_DEMANDS!$F48,DEMANDS!$G$2:$CW$25,MATCH($E48,DEMANDS!$E$2:$E$25,0),FALSE)/HLOOKUP(2018,DEMANDS!$G$2:$CW$25,MATCH($E48,DEMANDS!$E$2:$E$25,0),FALSE)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E48" s="14">
        <f>HLOOKUP(REG_TRA_DEMANDS!AE$3,'BY-Demands'!$J$5:$AK$14,MATCH($E48,'BY-Demands'!$I$5:$I$14,0),FALSE)*HLOOKUP(REG_TRA_DEMANDS!$F48,DEMANDS!$G$2:$CW$25,MATCH($E48,DEMANDS!$E$2:$E$25,0),FALSE)/HLOOKUP(2018,DEMANDS!$G$2:$CW$25,MATCH($E48,DEMANDS!$E$2:$E$25,0),FALSE)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F48" s="14">
        <f>HLOOKUP(REG_TRA_DEMANDS!AF$3,'BY-Demands'!$J$5:$AK$14,MATCH($E48,'BY-Demands'!$I$5:$I$14,0),FALSE)*HLOOKUP(REG_TRA_DEMANDS!$F48,DEMANDS!$G$2:$CW$25,MATCH($E48,DEMANDS!$E$2:$E$25,0),FALSE)/HLOOKUP(2018,DEMANDS!$G$2:$CW$25,MATCH($E48,DEMANDS!$E$2:$E$25,0),FALSE)</f>
        <v>0</v>
      </c>
    </row>
    <row r="49" spans="4:32" x14ac:dyDescent="0.2">
      <c r="D49" s="3" t="s">
        <v>59</v>
      </c>
      <c r="E49" s="3" t="str">
        <f>DEMANDS!$E$24</f>
        <v>TAVIDOM</v>
      </c>
      <c r="F49" s="3">
        <v>2022</v>
      </c>
      <c r="G49" s="14">
        <f>HLOOKUP(REG_TRA_DEMANDS!G$3,'BY-Demands'!$J$5:$AK$14,MATCH($E49,'BY-Demands'!$I$5:$I$14,0),FALSE)*HLOOKUP(REG_TRA_DEMANDS!$F49,DEMANDS!$G$2:$CW$25,MATCH($E49,DEMANDS!$E$2:$E$25,0),FALSE)/HLOOKUP(2018,DEMANDS!$G$2:$CW$25,MATCH($E49,DEMANDS!$E$2:$E$25,0),FALSE)</f>
        <v>0</v>
      </c>
      <c r="H49" s="14">
        <f>HLOOKUP(REG_TRA_DEMANDS!H$3,'BY-Demands'!$J$5:$AK$14,MATCH($E49,'BY-Demands'!$I$5:$I$14,0),FALSE)*HLOOKUP(REG_TRA_DEMANDS!$F49,DEMANDS!$G$2:$CW$25,MATCH($E49,DEMANDS!$E$2:$E$25,0),FALSE)/HLOOKUP(2018,DEMANDS!$G$2:$CW$25,MATCH($E49,DEMANDS!$E$2:$E$25,0),FALSE)</f>
        <v>0.13395677260860595</v>
      </c>
      <c r="I49" s="14">
        <f>HLOOKUP(REG_TRA_DEMANDS!I$3,'BY-Demands'!$J$5:$AK$14,MATCH($E49,'BY-Demands'!$I$5:$I$14,0),FALSE)*HLOOKUP(REG_TRA_DEMANDS!$F49,DEMANDS!$G$2:$CW$25,MATCH($E49,DEMANDS!$E$2:$E$25,0),FALSE)/HLOOKUP(2018,DEMANDS!$G$2:$CW$25,MATCH($E49,DEMANDS!$E$2:$E$25,0),FALSE)</f>
        <v>0</v>
      </c>
      <c r="J49" s="14">
        <f>HLOOKUP(REG_TRA_DEMANDS!J$3,'BY-Demands'!$J$5:$AK$14,MATCH($E49,'BY-Demands'!$I$5:$I$14,0),FALSE)*HLOOKUP(REG_TRA_DEMANDS!$F49,DEMANDS!$G$2:$CW$25,MATCH($E49,DEMANDS!$E$2:$E$25,0),FALSE)/HLOOKUP(2018,DEMANDS!$G$2:$CW$25,MATCH($E49,DEMANDS!$E$2:$E$25,0),FALSE)</f>
        <v>0</v>
      </c>
      <c r="K49" s="14">
        <f>HLOOKUP(REG_TRA_DEMANDS!K$3,'BY-Demands'!$J$5:$AK$14,MATCH($E49,'BY-Demands'!$I$5:$I$14,0),FALSE)*HLOOKUP(REG_TRA_DEMANDS!$F49,DEMANDS!$G$2:$CW$25,MATCH($E49,DEMANDS!$E$2:$E$25,0),FALSE)/HLOOKUP(2018,DEMANDS!$G$2:$CW$25,MATCH($E49,DEMANDS!$E$2:$E$25,0),FALSE)</f>
        <v>0</v>
      </c>
      <c r="L49" s="14">
        <f>HLOOKUP(REG_TRA_DEMANDS!L$3,'BY-Demands'!$J$5:$AK$14,MATCH($E49,'BY-Demands'!$I$5:$I$14,0),FALSE)*HLOOKUP(REG_TRA_DEMANDS!$F49,DEMANDS!$G$2:$CW$25,MATCH($E49,DEMANDS!$E$2:$E$25,0),FALSE)/HLOOKUP(2018,DEMANDS!$G$2:$CW$25,MATCH($E49,DEMANDS!$E$2:$E$25,0),FALSE)</f>
        <v>0</v>
      </c>
      <c r="M49" s="14">
        <f>HLOOKUP(REG_TRA_DEMANDS!M$3,'BY-Demands'!$J$5:$AK$14,MATCH($E49,'BY-Demands'!$I$5:$I$14,0),FALSE)*HLOOKUP(REG_TRA_DEMANDS!$F49,DEMANDS!$G$2:$CW$25,MATCH($E49,DEMANDS!$E$2:$E$25,0),FALSE)/HLOOKUP(2018,DEMANDS!$G$2:$CW$25,MATCH($E49,DEMANDS!$E$2:$E$25,0),FALSE)</f>
        <v>0</v>
      </c>
      <c r="N49" s="14">
        <f>HLOOKUP(REG_TRA_DEMANDS!N$3,'BY-Demands'!$J$5:$AK$14,MATCH($E49,'BY-Demands'!$I$5:$I$14,0),FALSE)*HLOOKUP(REG_TRA_DEMANDS!$F49,DEMANDS!$G$2:$CW$25,MATCH($E49,DEMANDS!$E$2:$E$25,0),FALSE)/HLOOKUP(2018,DEMANDS!$G$2:$CW$25,MATCH($E49,DEMANDS!$E$2:$E$25,0),FALSE)</f>
        <v>0</v>
      </c>
      <c r="O49" s="14">
        <f>HLOOKUP(REG_TRA_DEMANDS!O$3,'BY-Demands'!$J$5:$AK$14,MATCH($E49,'BY-Demands'!$I$5:$I$14,0),FALSE)*HLOOKUP(REG_TRA_DEMANDS!$F49,DEMANDS!$G$2:$CW$25,MATCH($E49,DEMANDS!$E$2:$E$25,0),FALSE)/HLOOKUP(2018,DEMANDS!$G$2:$CW$25,MATCH($E49,DEMANDS!$E$2:$E$25,0),FALSE)</f>
        <v>0</v>
      </c>
      <c r="P49" s="14">
        <f>HLOOKUP(REG_TRA_DEMANDS!P$3,'BY-Demands'!$J$5:$AK$14,MATCH($E49,'BY-Demands'!$I$5:$I$14,0),FALSE)*HLOOKUP(REG_TRA_DEMANDS!$F49,DEMANDS!$G$2:$CW$25,MATCH($E49,DEMANDS!$E$2:$E$25,0),FALSE)/HLOOKUP(2018,DEMANDS!$G$2:$CW$25,MATCH($E49,DEMANDS!$E$2:$E$25,0),FALSE)</f>
        <v>0</v>
      </c>
      <c r="Q49" s="14">
        <f>HLOOKUP(REG_TRA_DEMANDS!Q$3,'BY-Demands'!$J$5:$AK$14,MATCH($E49,'BY-Demands'!$I$5:$I$14,0),FALSE)*HLOOKUP(REG_TRA_DEMANDS!$F49,DEMANDS!$G$2:$CW$25,MATCH($E49,DEMANDS!$E$2:$E$25,0),FALSE)/HLOOKUP(2018,DEMANDS!$G$2:$CW$25,MATCH($E49,DEMANDS!$E$2:$E$25,0),FALSE)</f>
        <v>0</v>
      </c>
      <c r="R49" s="14">
        <f>HLOOKUP(REG_TRA_DEMANDS!R$3,'BY-Demands'!$J$5:$AK$14,MATCH($E49,'BY-Demands'!$I$5:$I$14,0),FALSE)*HLOOKUP(REG_TRA_DEMANDS!$F49,DEMANDS!$G$2:$CW$25,MATCH($E49,DEMANDS!$E$2:$E$25,0),FALSE)/HLOOKUP(2018,DEMANDS!$G$2:$CW$25,MATCH($E49,DEMANDS!$E$2:$E$25,0),FALSE)</f>
        <v>0</v>
      </c>
      <c r="S49" s="14">
        <f>HLOOKUP(REG_TRA_DEMANDS!S$3,'BY-Demands'!$J$5:$AK$14,MATCH($E49,'BY-Demands'!$I$5:$I$14,0),FALSE)*HLOOKUP(REG_TRA_DEMANDS!$F49,DEMANDS!$G$2:$CW$25,MATCH($E49,DEMANDS!$E$2:$E$25,0),FALSE)/HLOOKUP(2018,DEMANDS!$G$2:$CW$25,MATCH($E49,DEMANDS!$E$2:$E$25,0),FALSE)</f>
        <v>4.6779068407982807E-2</v>
      </c>
      <c r="T49" s="14">
        <f>HLOOKUP(REG_TRA_DEMANDS!T$3,'BY-Demands'!$J$5:$AK$14,MATCH($E49,'BY-Demands'!$I$5:$I$14,0),FALSE)*HLOOKUP(REG_TRA_DEMANDS!$F49,DEMANDS!$G$2:$CW$25,MATCH($E49,DEMANDS!$E$2:$E$25,0),FALSE)/HLOOKUP(2018,DEMANDS!$G$2:$CW$25,MATCH($E49,DEMANDS!$E$2:$E$25,0),FALSE)</f>
        <v>4.6352277307537207E-4</v>
      </c>
      <c r="U49" s="14">
        <f>HLOOKUP(REG_TRA_DEMANDS!U$3,'BY-Demands'!$J$5:$AK$14,MATCH($E49,'BY-Demands'!$I$5:$I$14,0),FALSE)*HLOOKUP(REG_TRA_DEMANDS!$F49,DEMANDS!$G$2:$CW$25,MATCH($E49,DEMANDS!$E$2:$E$25,0),FALSE)/HLOOKUP(2018,DEMANDS!$G$2:$CW$25,MATCH($E49,DEMANDS!$E$2:$E$25,0),FALSE)</f>
        <v>4.6529102661710439E-2</v>
      </c>
      <c r="V49" s="14">
        <f>HLOOKUP(REG_TRA_DEMANDS!V$3,'BY-Demands'!$J$5:$AK$14,MATCH($E49,'BY-Demands'!$I$5:$I$14,0),FALSE)*HLOOKUP(REG_TRA_DEMANDS!$F49,DEMANDS!$G$2:$CW$25,MATCH($E49,DEMANDS!$E$2:$E$25,0),FALSE)/HLOOKUP(2018,DEMANDS!$G$2:$CW$25,MATCH($E49,DEMANDS!$E$2:$E$25,0),FALSE)</f>
        <v>0</v>
      </c>
      <c r="W49" s="14">
        <f>HLOOKUP(REG_TRA_DEMANDS!W$3,'BY-Demands'!$J$5:$AK$14,MATCH($E49,'BY-Demands'!$I$5:$I$14,0),FALSE)*HLOOKUP(REG_TRA_DEMANDS!$F49,DEMANDS!$G$2:$CW$25,MATCH($E49,DEMANDS!$E$2:$E$25,0),FALSE)/HLOOKUP(2018,DEMANDS!$G$2:$CW$25,MATCH($E49,DEMANDS!$E$2:$E$25,0),FALSE)</f>
        <v>0</v>
      </c>
      <c r="X49" s="14">
        <f>HLOOKUP(REG_TRA_DEMANDS!X$3,'BY-Demands'!$J$5:$AK$14,MATCH($E49,'BY-Demands'!$I$5:$I$14,0),FALSE)*HLOOKUP(REG_TRA_DEMANDS!$F49,DEMANDS!$G$2:$CW$25,MATCH($E49,DEMANDS!$E$2:$E$25,0),FALSE)/HLOOKUP(2018,DEMANDS!$G$2:$CW$25,MATCH($E49,DEMANDS!$E$2:$E$25,0),FALSE)</f>
        <v>0</v>
      </c>
      <c r="Y49" s="14">
        <f>HLOOKUP(REG_TRA_DEMANDS!Y$3,'BY-Demands'!$J$5:$AK$14,MATCH($E49,'BY-Demands'!$I$5:$I$14,0),FALSE)*HLOOKUP(REG_TRA_DEMANDS!$F49,DEMANDS!$G$2:$CW$25,MATCH($E49,DEMANDS!$E$2:$E$25,0),FALSE)/HLOOKUP(2018,DEMANDS!$G$2:$CW$25,MATCH($E49,DEMANDS!$E$2:$E$25,0),FALSE)</f>
        <v>0</v>
      </c>
      <c r="Z49" s="14">
        <f>HLOOKUP(REG_TRA_DEMANDS!Z$3,'BY-Demands'!$J$5:$AK$14,MATCH($E49,'BY-Demands'!$I$5:$I$14,0),FALSE)*HLOOKUP(REG_TRA_DEMANDS!$F49,DEMANDS!$G$2:$CW$25,MATCH($E49,DEMANDS!$E$2:$E$25,0),FALSE)/HLOOKUP(2018,DEMANDS!$G$2:$CW$25,MATCH($E49,DEMANDS!$E$2:$E$25,0),FALSE)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A49" s="14">
        <f>HLOOKUP(REG_TRA_DEMANDS!AA$3,'BY-Demands'!$J$5:$AK$14,MATCH($E49,'BY-Demands'!$I$5:$I$14,0),FALSE)*HLOOKUP(REG_TRA_DEMANDS!$F49,DEMANDS!$G$2:$CW$25,MATCH($E49,DEMANDS!$E$2:$E$25,0),FALSE)/HLOOKUP(2018,DEMANDS!$G$2:$CW$25,MATCH($E49,DEMANDS!$E$2:$E$25,0),FALSE)</f>
        <v>9.2704554615074527E-5</v>
      </c>
      <c r="AB49" s="14">
        <f>HLOOKUP(REG_TRA_DEMANDS!AB$3,'BY-Demands'!$J$5:$AK$14,MATCH($E49,'BY-Demands'!$I$5:$I$14,0),FALSE)*HLOOKUP(REG_TRA_DEMANDS!$F49,DEMANDS!$G$2:$CW$25,MATCH($E49,DEMANDS!$E$2:$E$25,0),FALSE)/HLOOKUP(2018,DEMANDS!$G$2:$CW$25,MATCH($E49,DEMANDS!$E$2:$E$25,0),FALSE)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C49" s="14">
        <f>HLOOKUP(REG_TRA_DEMANDS!AC$3,'BY-Demands'!$J$5:$AK$14,MATCH($E49,'BY-Demands'!$I$5:$I$14,0),FALSE)*HLOOKUP(REG_TRA_DEMANDS!$F49,DEMANDS!$G$2:$CW$25,MATCH($E49,DEMANDS!$E$2:$E$25,0),FALSE)/HLOOKUP(2018,DEMANDS!$G$2:$CW$25,MATCH($E49,DEMANDS!$E$2:$E$25,0),FALSE)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D49" s="14">
        <f>HLOOKUP(REG_TRA_DEMANDS!AD$3,'BY-Demands'!$J$5:$AK$14,MATCH($E49,'BY-Demands'!$I$5:$I$14,0),FALSE)*HLOOKUP(REG_TRA_DEMANDS!$F49,DEMANDS!$G$2:$CW$25,MATCH($E49,DEMANDS!$E$2:$E$25,0),FALSE)/HLOOKUP(2018,DEMANDS!$G$2:$CW$25,MATCH($E49,DEMANDS!$E$2:$E$25,0),FALSE)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E49" s="14">
        <f>HLOOKUP(REG_TRA_DEMANDS!AE$3,'BY-Demands'!$J$5:$AK$14,MATCH($E49,'BY-Demands'!$I$5:$I$14,0),FALSE)*HLOOKUP(REG_TRA_DEMANDS!$F49,DEMANDS!$G$2:$CW$25,MATCH($E49,DEMANDS!$E$2:$E$25,0),FALSE)/HLOOKUP(2018,DEMANDS!$G$2:$CW$25,MATCH($E49,DEMANDS!$E$2:$E$25,0),FALSE)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F49" s="14">
        <f>HLOOKUP(REG_TRA_DEMANDS!AF$3,'BY-Demands'!$J$5:$AK$14,MATCH($E49,'BY-Demands'!$I$5:$I$14,0),FALSE)*HLOOKUP(REG_TRA_DEMANDS!$F49,DEMANDS!$G$2:$CW$25,MATCH($E49,DEMANDS!$E$2:$E$25,0),FALSE)/HLOOKUP(2018,DEMANDS!$G$2:$CW$25,MATCH($E49,DEMANDS!$E$2:$E$25,0),FALSE)</f>
        <v>0</v>
      </c>
    </row>
    <row r="50" spans="4:32" x14ac:dyDescent="0.2">
      <c r="D50" s="3" t="s">
        <v>59</v>
      </c>
      <c r="E50" s="3" t="str">
        <f>DEMANDS!$E$24</f>
        <v>TAVIDOM</v>
      </c>
      <c r="F50" s="3">
        <v>2030</v>
      </c>
      <c r="G50" s="14">
        <f>HLOOKUP(REG_TRA_DEMANDS!G$3,'BY-Demands'!$J$5:$AK$14,MATCH($E50,'BY-Demands'!$I$5:$I$14,0),FALSE)*HLOOKUP(REG_TRA_DEMANDS!$F50,DEMANDS!$G$2:$CW$25,MATCH($E50,DEMANDS!$E$2:$E$25,0),FALSE)/HLOOKUP(2018,DEMANDS!$G$2:$CW$25,MATCH($E50,DEMANDS!$E$2:$E$25,0),FALSE)</f>
        <v>0</v>
      </c>
      <c r="H50" s="14">
        <f>HLOOKUP(REG_TRA_DEMANDS!H$3,'BY-Demands'!$J$5:$AK$14,MATCH($E50,'BY-Demands'!$I$5:$I$14,0),FALSE)*HLOOKUP(REG_TRA_DEMANDS!$F50,DEMANDS!$G$2:$CW$25,MATCH($E50,DEMANDS!$E$2:$E$25,0),FALSE)/HLOOKUP(2018,DEMANDS!$G$2:$CW$25,MATCH($E50,DEMANDS!$E$2:$E$25,0),FALSE)</f>
        <v>0.1346349433860923</v>
      </c>
      <c r="I50" s="14">
        <f>HLOOKUP(REG_TRA_DEMANDS!I$3,'BY-Demands'!$J$5:$AK$14,MATCH($E50,'BY-Demands'!$I$5:$I$14,0),FALSE)*HLOOKUP(REG_TRA_DEMANDS!$F50,DEMANDS!$G$2:$CW$25,MATCH($E50,DEMANDS!$E$2:$E$25,0),FALSE)/HLOOKUP(2018,DEMANDS!$G$2:$CW$25,MATCH($E50,DEMANDS!$E$2:$E$25,0),FALSE)</f>
        <v>0</v>
      </c>
      <c r="J50" s="14">
        <f>HLOOKUP(REG_TRA_DEMANDS!J$3,'BY-Demands'!$J$5:$AK$14,MATCH($E50,'BY-Demands'!$I$5:$I$14,0),FALSE)*HLOOKUP(REG_TRA_DEMANDS!$F50,DEMANDS!$G$2:$CW$25,MATCH($E50,DEMANDS!$E$2:$E$25,0),FALSE)/HLOOKUP(2018,DEMANDS!$G$2:$CW$25,MATCH($E50,DEMANDS!$E$2:$E$25,0),FALSE)</f>
        <v>0</v>
      </c>
      <c r="K50" s="14">
        <f>HLOOKUP(REG_TRA_DEMANDS!K$3,'BY-Demands'!$J$5:$AK$14,MATCH($E50,'BY-Demands'!$I$5:$I$14,0),FALSE)*HLOOKUP(REG_TRA_DEMANDS!$F50,DEMANDS!$G$2:$CW$25,MATCH($E50,DEMANDS!$E$2:$E$25,0),FALSE)/HLOOKUP(2018,DEMANDS!$G$2:$CW$25,MATCH($E50,DEMANDS!$E$2:$E$25,0),FALSE)</f>
        <v>0</v>
      </c>
      <c r="L50" s="14">
        <f>HLOOKUP(REG_TRA_DEMANDS!L$3,'BY-Demands'!$J$5:$AK$14,MATCH($E50,'BY-Demands'!$I$5:$I$14,0),FALSE)*HLOOKUP(REG_TRA_DEMANDS!$F50,DEMANDS!$G$2:$CW$25,MATCH($E50,DEMANDS!$E$2:$E$25,0),FALSE)/HLOOKUP(2018,DEMANDS!$G$2:$CW$25,MATCH($E50,DEMANDS!$E$2:$E$25,0),FALSE)</f>
        <v>0</v>
      </c>
      <c r="M50" s="14">
        <f>HLOOKUP(REG_TRA_DEMANDS!M$3,'BY-Demands'!$J$5:$AK$14,MATCH($E50,'BY-Demands'!$I$5:$I$14,0),FALSE)*HLOOKUP(REG_TRA_DEMANDS!$F50,DEMANDS!$G$2:$CW$25,MATCH($E50,DEMANDS!$E$2:$E$25,0),FALSE)/HLOOKUP(2018,DEMANDS!$G$2:$CW$25,MATCH($E50,DEMANDS!$E$2:$E$25,0),FALSE)</f>
        <v>0</v>
      </c>
      <c r="N50" s="14">
        <f>HLOOKUP(REG_TRA_DEMANDS!N$3,'BY-Demands'!$J$5:$AK$14,MATCH($E50,'BY-Demands'!$I$5:$I$14,0),FALSE)*HLOOKUP(REG_TRA_DEMANDS!$F50,DEMANDS!$G$2:$CW$25,MATCH($E50,DEMANDS!$E$2:$E$25,0),FALSE)/HLOOKUP(2018,DEMANDS!$G$2:$CW$25,MATCH($E50,DEMANDS!$E$2:$E$25,0),FALSE)</f>
        <v>0</v>
      </c>
      <c r="O50" s="14">
        <f>HLOOKUP(REG_TRA_DEMANDS!O$3,'BY-Demands'!$J$5:$AK$14,MATCH($E50,'BY-Demands'!$I$5:$I$14,0),FALSE)*HLOOKUP(REG_TRA_DEMANDS!$F50,DEMANDS!$G$2:$CW$25,MATCH($E50,DEMANDS!$E$2:$E$25,0),FALSE)/HLOOKUP(2018,DEMANDS!$G$2:$CW$25,MATCH($E50,DEMANDS!$E$2:$E$25,0),FALSE)</f>
        <v>0</v>
      </c>
      <c r="P50" s="14">
        <f>HLOOKUP(REG_TRA_DEMANDS!P$3,'BY-Demands'!$J$5:$AK$14,MATCH($E50,'BY-Demands'!$I$5:$I$14,0),FALSE)*HLOOKUP(REG_TRA_DEMANDS!$F50,DEMANDS!$G$2:$CW$25,MATCH($E50,DEMANDS!$E$2:$E$25,0),FALSE)/HLOOKUP(2018,DEMANDS!$G$2:$CW$25,MATCH($E50,DEMANDS!$E$2:$E$25,0),FALSE)</f>
        <v>0</v>
      </c>
      <c r="Q50" s="14">
        <f>HLOOKUP(REG_TRA_DEMANDS!Q$3,'BY-Demands'!$J$5:$AK$14,MATCH($E50,'BY-Demands'!$I$5:$I$14,0),FALSE)*HLOOKUP(REG_TRA_DEMANDS!$F50,DEMANDS!$G$2:$CW$25,MATCH($E50,DEMANDS!$E$2:$E$25,0),FALSE)/HLOOKUP(2018,DEMANDS!$G$2:$CW$25,MATCH($E50,DEMANDS!$E$2:$E$25,0),FALSE)</f>
        <v>0</v>
      </c>
      <c r="R50" s="14">
        <f>HLOOKUP(REG_TRA_DEMANDS!R$3,'BY-Demands'!$J$5:$AK$14,MATCH($E50,'BY-Demands'!$I$5:$I$14,0),FALSE)*HLOOKUP(REG_TRA_DEMANDS!$F50,DEMANDS!$G$2:$CW$25,MATCH($E50,DEMANDS!$E$2:$E$25,0),FALSE)/HLOOKUP(2018,DEMANDS!$G$2:$CW$25,MATCH($E50,DEMANDS!$E$2:$E$25,0),FALSE)</f>
        <v>0</v>
      </c>
      <c r="S50" s="14">
        <f>HLOOKUP(REG_TRA_DEMANDS!S$3,'BY-Demands'!$J$5:$AK$14,MATCH($E50,'BY-Demands'!$I$5:$I$14,0),FALSE)*HLOOKUP(REG_TRA_DEMANDS!$F50,DEMANDS!$G$2:$CW$25,MATCH($E50,DEMANDS!$E$2:$E$25,0),FALSE)/HLOOKUP(2018,DEMANDS!$G$2:$CW$25,MATCH($E50,DEMANDS!$E$2:$E$25,0),FALSE)</f>
        <v>4.7015892545908405E-2</v>
      </c>
      <c r="T50" s="14">
        <f>HLOOKUP(REG_TRA_DEMANDS!T$3,'BY-Demands'!$J$5:$AK$14,MATCH($E50,'BY-Demands'!$I$5:$I$14,0),FALSE)*HLOOKUP(REG_TRA_DEMANDS!$F50,DEMANDS!$G$2:$CW$25,MATCH($E50,DEMANDS!$E$2:$E$25,0),FALSE)/HLOOKUP(2018,DEMANDS!$G$2:$CW$25,MATCH($E50,DEMANDS!$E$2:$E$25,0),FALSE)</f>
        <v>4.6586940768949213E-4</v>
      </c>
      <c r="U50" s="14">
        <f>HLOOKUP(REG_TRA_DEMANDS!U$3,'BY-Demands'!$J$5:$AK$14,MATCH($E50,'BY-Demands'!$I$5:$I$14,0),FALSE)*HLOOKUP(REG_TRA_DEMANDS!$F50,DEMANDS!$G$2:$CW$25,MATCH($E50,DEMANDS!$E$2:$E$25,0),FALSE)/HLOOKUP(2018,DEMANDS!$G$2:$CW$25,MATCH($E50,DEMANDS!$E$2:$E$25,0),FALSE)</f>
        <v>4.6764661320771533E-2</v>
      </c>
      <c r="V50" s="14">
        <f>HLOOKUP(REG_TRA_DEMANDS!V$3,'BY-Demands'!$J$5:$AK$14,MATCH($E50,'BY-Demands'!$I$5:$I$14,0),FALSE)*HLOOKUP(REG_TRA_DEMANDS!$F50,DEMANDS!$G$2:$CW$25,MATCH($E50,DEMANDS!$E$2:$E$25,0),FALSE)/HLOOKUP(2018,DEMANDS!$G$2:$CW$25,MATCH($E50,DEMANDS!$E$2:$E$25,0),FALSE)</f>
        <v>0</v>
      </c>
      <c r="W50" s="14">
        <f>HLOOKUP(REG_TRA_DEMANDS!W$3,'BY-Demands'!$J$5:$AK$14,MATCH($E50,'BY-Demands'!$I$5:$I$14,0),FALSE)*HLOOKUP(REG_TRA_DEMANDS!$F50,DEMANDS!$G$2:$CW$25,MATCH($E50,DEMANDS!$E$2:$E$25,0),FALSE)/HLOOKUP(2018,DEMANDS!$G$2:$CW$25,MATCH($E50,DEMANDS!$E$2:$E$25,0),FALSE)</f>
        <v>0</v>
      </c>
      <c r="X50" s="14">
        <f>HLOOKUP(REG_TRA_DEMANDS!X$3,'BY-Demands'!$J$5:$AK$14,MATCH($E50,'BY-Demands'!$I$5:$I$14,0),FALSE)*HLOOKUP(REG_TRA_DEMANDS!$F50,DEMANDS!$G$2:$CW$25,MATCH($E50,DEMANDS!$E$2:$E$25,0),FALSE)/HLOOKUP(2018,DEMANDS!$G$2:$CW$25,MATCH($E50,DEMANDS!$E$2:$E$25,0),FALSE)</f>
        <v>0</v>
      </c>
      <c r="Y50" s="14">
        <f>HLOOKUP(REG_TRA_DEMANDS!Y$3,'BY-Demands'!$J$5:$AK$14,MATCH($E50,'BY-Demands'!$I$5:$I$14,0),FALSE)*HLOOKUP(REG_TRA_DEMANDS!$F50,DEMANDS!$G$2:$CW$25,MATCH($E50,DEMANDS!$E$2:$E$25,0),FALSE)/HLOOKUP(2018,DEMANDS!$G$2:$CW$25,MATCH($E50,DEMANDS!$E$2:$E$25,0),FALSE)</f>
        <v>0</v>
      </c>
      <c r="Z50" s="14">
        <f>HLOOKUP(REG_TRA_DEMANDS!Z$3,'BY-Demands'!$J$5:$AK$14,MATCH($E50,'BY-Demands'!$I$5:$I$14,0),FALSE)*HLOOKUP(REG_TRA_DEMANDS!$F50,DEMANDS!$G$2:$CW$25,MATCH($E50,DEMANDS!$E$2:$E$25,0),FALSE)/HLOOKUP(2018,DEMANDS!$G$2:$CW$25,MATCH($E50,DEMANDS!$E$2:$E$25,0),FALSE)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A50" s="14">
        <f>HLOOKUP(REG_TRA_DEMANDS!AA$3,'BY-Demands'!$J$5:$AK$14,MATCH($E50,'BY-Demands'!$I$5:$I$14,0),FALSE)*HLOOKUP(REG_TRA_DEMANDS!$F50,DEMANDS!$G$2:$CW$25,MATCH($E50,DEMANDS!$E$2:$E$25,0),FALSE)/HLOOKUP(2018,DEMANDS!$G$2:$CW$25,MATCH($E50,DEMANDS!$E$2:$E$25,0),FALSE)</f>
        <v>9.3173881537898516E-5</v>
      </c>
      <c r="AB50" s="14">
        <f>HLOOKUP(REG_TRA_DEMANDS!AB$3,'BY-Demands'!$J$5:$AK$14,MATCH($E50,'BY-Demands'!$I$5:$I$14,0),FALSE)*HLOOKUP(REG_TRA_DEMANDS!$F50,DEMANDS!$G$2:$CW$25,MATCH($E50,DEMANDS!$E$2:$E$25,0),FALSE)/HLOOKUP(2018,DEMANDS!$G$2:$CW$25,MATCH($E50,DEMANDS!$E$2:$E$25,0),FALSE)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C50" s="14">
        <f>HLOOKUP(REG_TRA_DEMANDS!AC$3,'BY-Demands'!$J$5:$AK$14,MATCH($E50,'BY-Demands'!$I$5:$I$14,0),FALSE)*HLOOKUP(REG_TRA_DEMANDS!$F50,DEMANDS!$G$2:$CW$25,MATCH($E50,DEMANDS!$E$2:$E$25,0),FALSE)/HLOOKUP(2018,DEMANDS!$G$2:$CW$25,MATCH($E50,DEMANDS!$E$2:$E$25,0),FALSE)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D50" s="14">
        <f>HLOOKUP(REG_TRA_DEMANDS!AD$3,'BY-Demands'!$J$5:$AK$14,MATCH($E50,'BY-Demands'!$I$5:$I$14,0),FALSE)*HLOOKUP(REG_TRA_DEMANDS!$F50,DEMANDS!$G$2:$CW$25,MATCH($E50,DEMANDS!$E$2:$E$25,0),FALSE)/HLOOKUP(2018,DEMANDS!$G$2:$CW$25,MATCH($E50,DEMANDS!$E$2:$E$25,0),FALSE)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E50" s="14">
        <f>HLOOKUP(REG_TRA_DEMANDS!AE$3,'BY-Demands'!$J$5:$AK$14,MATCH($E50,'BY-Demands'!$I$5:$I$14,0),FALSE)*HLOOKUP(REG_TRA_DEMANDS!$F50,DEMANDS!$G$2:$CW$25,MATCH($E50,DEMANDS!$E$2:$E$25,0),FALSE)/HLOOKUP(2018,DEMANDS!$G$2:$CW$25,MATCH($E50,DEMANDS!$E$2:$E$25,0),FALSE)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F50" s="14">
        <f>HLOOKUP(REG_TRA_DEMANDS!AF$3,'BY-Demands'!$J$5:$AK$14,MATCH($E50,'BY-Demands'!$I$5:$I$14,0),FALSE)*HLOOKUP(REG_TRA_DEMANDS!$F50,DEMANDS!$G$2:$CW$25,MATCH($E50,DEMANDS!$E$2:$E$25,0),FALSE)/HLOOKUP(2018,DEMANDS!$G$2:$CW$25,MATCH($E50,DEMANDS!$E$2:$E$25,0),FALSE)</f>
        <v>0</v>
      </c>
    </row>
    <row r="51" spans="4:32" x14ac:dyDescent="0.2">
      <c r="D51" s="3" t="s">
        <v>59</v>
      </c>
      <c r="E51" s="3" t="str">
        <f>DEMANDS!$E$24</f>
        <v>TAVIDOM</v>
      </c>
      <c r="F51" s="3">
        <v>2050</v>
      </c>
      <c r="G51" s="14">
        <f>HLOOKUP(REG_TRA_DEMANDS!G$3,'BY-Demands'!$J$5:$AK$14,MATCH($E51,'BY-Demands'!$I$5:$I$14,0),FALSE)*HLOOKUP(REG_TRA_DEMANDS!$F51,DEMANDS!$G$2:$CW$25,MATCH($E51,DEMANDS!$E$2:$E$25,0),FALSE)/HLOOKUP(2018,DEMANDS!$G$2:$CW$25,MATCH($E51,DEMANDS!$E$2:$E$25,0),FALSE)</f>
        <v>0</v>
      </c>
      <c r="H51" s="14">
        <f>HLOOKUP(REG_TRA_DEMANDS!H$3,'BY-Demands'!$J$5:$AK$14,MATCH($E51,'BY-Demands'!$I$5:$I$14,0),FALSE)*HLOOKUP(REG_TRA_DEMANDS!$F51,DEMANDS!$G$2:$CW$25,MATCH($E51,DEMANDS!$E$2:$E$25,0),FALSE)/HLOOKUP(2018,DEMANDS!$G$2:$CW$25,MATCH($E51,DEMANDS!$E$2:$E$25,0),FALSE)</f>
        <v>0.1349740287748355</v>
      </c>
      <c r="I51" s="14">
        <f>HLOOKUP(REG_TRA_DEMANDS!I$3,'BY-Demands'!$J$5:$AK$14,MATCH($E51,'BY-Demands'!$I$5:$I$14,0),FALSE)*HLOOKUP(REG_TRA_DEMANDS!$F51,DEMANDS!$G$2:$CW$25,MATCH($E51,DEMANDS!$E$2:$E$25,0),FALSE)/HLOOKUP(2018,DEMANDS!$G$2:$CW$25,MATCH($E51,DEMANDS!$E$2:$E$25,0),FALSE)</f>
        <v>0</v>
      </c>
      <c r="J51" s="14">
        <f>HLOOKUP(REG_TRA_DEMANDS!J$3,'BY-Demands'!$J$5:$AK$14,MATCH($E51,'BY-Demands'!$I$5:$I$14,0),FALSE)*HLOOKUP(REG_TRA_DEMANDS!$F51,DEMANDS!$G$2:$CW$25,MATCH($E51,DEMANDS!$E$2:$E$25,0),FALSE)/HLOOKUP(2018,DEMANDS!$G$2:$CW$25,MATCH($E51,DEMANDS!$E$2:$E$25,0),FALSE)</f>
        <v>0</v>
      </c>
      <c r="K51" s="14">
        <f>HLOOKUP(REG_TRA_DEMANDS!K$3,'BY-Demands'!$J$5:$AK$14,MATCH($E51,'BY-Demands'!$I$5:$I$14,0),FALSE)*HLOOKUP(REG_TRA_DEMANDS!$F51,DEMANDS!$G$2:$CW$25,MATCH($E51,DEMANDS!$E$2:$E$25,0),FALSE)/HLOOKUP(2018,DEMANDS!$G$2:$CW$25,MATCH($E51,DEMANDS!$E$2:$E$25,0),FALSE)</f>
        <v>0</v>
      </c>
      <c r="L51" s="14">
        <f>HLOOKUP(REG_TRA_DEMANDS!L$3,'BY-Demands'!$J$5:$AK$14,MATCH($E51,'BY-Demands'!$I$5:$I$14,0),FALSE)*HLOOKUP(REG_TRA_DEMANDS!$F51,DEMANDS!$G$2:$CW$25,MATCH($E51,DEMANDS!$E$2:$E$25,0),FALSE)/HLOOKUP(2018,DEMANDS!$G$2:$CW$25,MATCH($E51,DEMANDS!$E$2:$E$25,0),FALSE)</f>
        <v>0</v>
      </c>
      <c r="M51" s="14">
        <f>HLOOKUP(REG_TRA_DEMANDS!M$3,'BY-Demands'!$J$5:$AK$14,MATCH($E51,'BY-Demands'!$I$5:$I$14,0),FALSE)*HLOOKUP(REG_TRA_DEMANDS!$F51,DEMANDS!$G$2:$CW$25,MATCH($E51,DEMANDS!$E$2:$E$25,0),FALSE)/HLOOKUP(2018,DEMANDS!$G$2:$CW$25,MATCH($E51,DEMANDS!$E$2:$E$25,0),FALSE)</f>
        <v>0</v>
      </c>
      <c r="N51" s="14">
        <f>HLOOKUP(REG_TRA_DEMANDS!N$3,'BY-Demands'!$J$5:$AK$14,MATCH($E51,'BY-Demands'!$I$5:$I$14,0),FALSE)*HLOOKUP(REG_TRA_DEMANDS!$F51,DEMANDS!$G$2:$CW$25,MATCH($E51,DEMANDS!$E$2:$E$25,0),FALSE)/HLOOKUP(2018,DEMANDS!$G$2:$CW$25,MATCH($E51,DEMANDS!$E$2:$E$25,0),FALSE)</f>
        <v>0</v>
      </c>
      <c r="O51" s="14">
        <f>HLOOKUP(REG_TRA_DEMANDS!O$3,'BY-Demands'!$J$5:$AK$14,MATCH($E51,'BY-Demands'!$I$5:$I$14,0),FALSE)*HLOOKUP(REG_TRA_DEMANDS!$F51,DEMANDS!$G$2:$CW$25,MATCH($E51,DEMANDS!$E$2:$E$25,0),FALSE)/HLOOKUP(2018,DEMANDS!$G$2:$CW$25,MATCH($E51,DEMANDS!$E$2:$E$25,0),FALSE)</f>
        <v>0</v>
      </c>
      <c r="P51" s="14">
        <f>HLOOKUP(REG_TRA_DEMANDS!P$3,'BY-Demands'!$J$5:$AK$14,MATCH($E51,'BY-Demands'!$I$5:$I$14,0),FALSE)*HLOOKUP(REG_TRA_DEMANDS!$F51,DEMANDS!$G$2:$CW$25,MATCH($E51,DEMANDS!$E$2:$E$25,0),FALSE)/HLOOKUP(2018,DEMANDS!$G$2:$CW$25,MATCH($E51,DEMANDS!$E$2:$E$25,0),FALSE)</f>
        <v>0</v>
      </c>
      <c r="Q51" s="14">
        <f>HLOOKUP(REG_TRA_DEMANDS!Q$3,'BY-Demands'!$J$5:$AK$14,MATCH($E51,'BY-Demands'!$I$5:$I$14,0),FALSE)*HLOOKUP(REG_TRA_DEMANDS!$F51,DEMANDS!$G$2:$CW$25,MATCH($E51,DEMANDS!$E$2:$E$25,0),FALSE)/HLOOKUP(2018,DEMANDS!$G$2:$CW$25,MATCH($E51,DEMANDS!$E$2:$E$25,0),FALSE)</f>
        <v>0</v>
      </c>
      <c r="R51" s="14">
        <f>HLOOKUP(REG_TRA_DEMANDS!R$3,'BY-Demands'!$J$5:$AK$14,MATCH($E51,'BY-Demands'!$I$5:$I$14,0),FALSE)*HLOOKUP(REG_TRA_DEMANDS!$F51,DEMANDS!$G$2:$CW$25,MATCH($E51,DEMANDS!$E$2:$E$25,0),FALSE)/HLOOKUP(2018,DEMANDS!$G$2:$CW$25,MATCH($E51,DEMANDS!$E$2:$E$25,0),FALSE)</f>
        <v>0</v>
      </c>
      <c r="S51" s="14">
        <f>HLOOKUP(REG_TRA_DEMANDS!S$3,'BY-Demands'!$J$5:$AK$14,MATCH($E51,'BY-Demands'!$I$5:$I$14,0),FALSE)*HLOOKUP(REG_TRA_DEMANDS!$F51,DEMANDS!$G$2:$CW$25,MATCH($E51,DEMANDS!$E$2:$E$25,0),FALSE)/HLOOKUP(2018,DEMANDS!$G$2:$CW$25,MATCH($E51,DEMANDS!$E$2:$E$25,0),FALSE)</f>
        <v>4.7134304614871211E-2</v>
      </c>
      <c r="T51" s="14">
        <f>HLOOKUP(REG_TRA_DEMANDS!T$3,'BY-Demands'!$J$5:$AK$14,MATCH($E51,'BY-Demands'!$I$5:$I$14,0),FALSE)*HLOOKUP(REG_TRA_DEMANDS!$F51,DEMANDS!$G$2:$CW$25,MATCH($E51,DEMANDS!$E$2:$E$25,0),FALSE)/HLOOKUP(2018,DEMANDS!$G$2:$CW$25,MATCH($E51,DEMANDS!$E$2:$E$25,0),FALSE)</f>
        <v>4.6704272499655208E-4</v>
      </c>
      <c r="U51" s="14">
        <f>HLOOKUP(REG_TRA_DEMANDS!U$3,'BY-Demands'!$J$5:$AK$14,MATCH($E51,'BY-Demands'!$I$5:$I$14,0),FALSE)*HLOOKUP(REG_TRA_DEMANDS!$F51,DEMANDS!$G$2:$CW$25,MATCH($E51,DEMANDS!$E$2:$E$25,0),FALSE)/HLOOKUP(2018,DEMANDS!$G$2:$CW$25,MATCH($E51,DEMANDS!$E$2:$E$25,0),FALSE)</f>
        <v>4.6882440650302074E-2</v>
      </c>
      <c r="V51" s="14">
        <f>HLOOKUP(REG_TRA_DEMANDS!V$3,'BY-Demands'!$J$5:$AK$14,MATCH($E51,'BY-Demands'!$I$5:$I$14,0),FALSE)*HLOOKUP(REG_TRA_DEMANDS!$F51,DEMANDS!$G$2:$CW$25,MATCH($E51,DEMANDS!$E$2:$E$25,0),FALSE)/HLOOKUP(2018,DEMANDS!$G$2:$CW$25,MATCH($E51,DEMANDS!$E$2:$E$25,0),FALSE)</f>
        <v>0</v>
      </c>
      <c r="W51" s="14">
        <f>HLOOKUP(REG_TRA_DEMANDS!W$3,'BY-Demands'!$J$5:$AK$14,MATCH($E51,'BY-Demands'!$I$5:$I$14,0),FALSE)*HLOOKUP(REG_TRA_DEMANDS!$F51,DEMANDS!$G$2:$CW$25,MATCH($E51,DEMANDS!$E$2:$E$25,0),FALSE)/HLOOKUP(2018,DEMANDS!$G$2:$CW$25,MATCH($E51,DEMANDS!$E$2:$E$25,0),FALSE)</f>
        <v>0</v>
      </c>
      <c r="X51" s="14">
        <f>HLOOKUP(REG_TRA_DEMANDS!X$3,'BY-Demands'!$J$5:$AK$14,MATCH($E51,'BY-Demands'!$I$5:$I$14,0),FALSE)*HLOOKUP(REG_TRA_DEMANDS!$F51,DEMANDS!$G$2:$CW$25,MATCH($E51,DEMANDS!$E$2:$E$25,0),FALSE)/HLOOKUP(2018,DEMANDS!$G$2:$CW$25,MATCH($E51,DEMANDS!$E$2:$E$25,0),FALSE)</f>
        <v>0</v>
      </c>
      <c r="Y51" s="14">
        <f>HLOOKUP(REG_TRA_DEMANDS!Y$3,'BY-Demands'!$J$5:$AK$14,MATCH($E51,'BY-Demands'!$I$5:$I$14,0),FALSE)*HLOOKUP(REG_TRA_DEMANDS!$F51,DEMANDS!$G$2:$CW$25,MATCH($E51,DEMANDS!$E$2:$E$25,0),FALSE)/HLOOKUP(2018,DEMANDS!$G$2:$CW$25,MATCH($E51,DEMANDS!$E$2:$E$25,0),FALSE)</f>
        <v>0</v>
      </c>
      <c r="Z51" s="14">
        <f>HLOOKUP(REG_TRA_DEMANDS!Z$3,'BY-Demands'!$J$5:$AK$14,MATCH($E51,'BY-Demands'!$I$5:$I$14,0),FALSE)*HLOOKUP(REG_TRA_DEMANDS!$F51,DEMANDS!$G$2:$CW$25,MATCH($E51,DEMANDS!$E$2:$E$25,0),FALSE)/HLOOKUP(2018,DEMANDS!$G$2:$CW$25,MATCH($E51,DEMANDS!$E$2:$E$25,0),FALSE)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A51" s="14">
        <f>HLOOKUP(REG_TRA_DEMANDS!AA$3,'BY-Demands'!$J$5:$AK$14,MATCH($E51,'BY-Demands'!$I$5:$I$14,0),FALSE)*HLOOKUP(REG_TRA_DEMANDS!$F51,DEMANDS!$G$2:$CW$25,MATCH($E51,DEMANDS!$E$2:$E$25,0),FALSE)/HLOOKUP(2018,DEMANDS!$G$2:$CW$25,MATCH($E51,DEMANDS!$E$2:$E$25,0),FALSE)</f>
        <v>9.340854499931053E-5</v>
      </c>
      <c r="AB51" s="14">
        <f>HLOOKUP(REG_TRA_DEMANDS!AB$3,'BY-Demands'!$J$5:$AK$14,MATCH($E51,'BY-Demands'!$I$5:$I$14,0),FALSE)*HLOOKUP(REG_TRA_DEMANDS!$F51,DEMANDS!$G$2:$CW$25,MATCH($E51,DEMANDS!$E$2:$E$25,0),FALSE)/HLOOKUP(2018,DEMANDS!$G$2:$CW$25,MATCH($E51,DEMANDS!$E$2:$E$25,0),FALSE)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C51" s="14">
        <f>HLOOKUP(REG_TRA_DEMANDS!AC$3,'BY-Demands'!$J$5:$AK$14,MATCH($E51,'BY-Demands'!$I$5:$I$14,0),FALSE)*HLOOKUP(REG_TRA_DEMANDS!$F51,DEMANDS!$G$2:$CW$25,MATCH($E51,DEMANDS!$E$2:$E$25,0),FALSE)/HLOOKUP(2018,DEMANDS!$G$2:$CW$25,MATCH($E51,DEMANDS!$E$2:$E$25,0),FALSE)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D51" s="14">
        <f>HLOOKUP(REG_TRA_DEMANDS!AD$3,'BY-Demands'!$J$5:$AK$14,MATCH($E51,'BY-Demands'!$I$5:$I$14,0),FALSE)*HLOOKUP(REG_TRA_DEMANDS!$F51,DEMANDS!$G$2:$CW$25,MATCH($E51,DEMANDS!$E$2:$E$25,0),FALSE)/HLOOKUP(2018,DEMANDS!$G$2:$CW$25,MATCH($E51,DEMANDS!$E$2:$E$25,0),FALSE)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E51" s="14">
        <f>HLOOKUP(REG_TRA_DEMANDS!AE$3,'BY-Demands'!$J$5:$AK$14,MATCH($E51,'BY-Demands'!$I$5:$I$14,0),FALSE)*HLOOKUP(REG_TRA_DEMANDS!$F51,DEMANDS!$G$2:$CW$25,MATCH($E51,DEMANDS!$E$2:$E$25,0),FALSE)/HLOOKUP(2018,DEMANDS!$G$2:$CW$25,MATCH($E51,DEMANDS!$E$2:$E$25,0),FALSE)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F51" s="14">
        <f>HLOOKUP(REG_TRA_DEMANDS!AF$3,'BY-Demands'!$J$5:$AK$14,MATCH($E51,'BY-Demands'!$I$5:$I$14,0),FALSE)*HLOOKUP(REG_TRA_DEMANDS!$F51,DEMANDS!$G$2:$CW$25,MATCH($E51,DEMANDS!$E$2:$E$25,0),FALSE)/HLOOKUP(2018,DEMANDS!$G$2:$CW$25,MATCH($E51,DEMANDS!$E$2:$E$25,0),FALSE)</f>
        <v>0</v>
      </c>
    </row>
    <row r="52" spans="4:32" x14ac:dyDescent="0.2">
      <c r="D52" s="3" t="s">
        <v>59</v>
      </c>
      <c r="E52" s="3" t="str">
        <f>DEMANDS!$E$25</f>
        <v>TAVIINT</v>
      </c>
      <c r="F52" s="3">
        <v>2019</v>
      </c>
      <c r="G52" s="14">
        <f>HLOOKUP(REG_TRA_DEMANDS!G$3,'BY-Demands'!$J$5:$AK$14,MATCH($E52,'BY-Demands'!$I$5:$I$14,0),FALSE)*HLOOKUP(REG_TRA_DEMANDS!$F52,DEMANDS!$G$2:$CW$25,MATCH($E52,DEMANDS!$E$2:$E$25,0),FALSE)/HLOOKUP(2018,DEMANDS!$G$2:$CW$25,MATCH($E52,DEMANDS!$E$2:$E$25,0),FALSE)</f>
        <v>0</v>
      </c>
      <c r="H52" s="14">
        <f>HLOOKUP(REG_TRA_DEMANDS!H$3,'BY-Demands'!$J$5:$AK$14,MATCH($E52,'BY-Demands'!$I$5:$I$14,0),FALSE)*HLOOKUP(REG_TRA_DEMANDS!$F52,DEMANDS!$G$2:$CW$25,MATCH($E52,DEMANDS!$E$2:$E$25,0),FALSE)/HLOOKUP(2018,DEMANDS!$G$2:$CW$25,MATCH($E52,DEMANDS!$E$2:$E$25,0),FALSE)</f>
        <v>40.899618894914909</v>
      </c>
      <c r="I52" s="14">
        <f>HLOOKUP(REG_TRA_DEMANDS!I$3,'BY-Demands'!$J$5:$AK$14,MATCH($E52,'BY-Demands'!$I$5:$I$14,0),FALSE)*HLOOKUP(REG_TRA_DEMANDS!$F52,DEMANDS!$G$2:$CW$25,MATCH($E52,DEMANDS!$E$2:$E$25,0),FALSE)/HLOOKUP(2018,DEMANDS!$G$2:$CW$25,MATCH($E52,DEMANDS!$E$2:$E$25,0),FALSE)</f>
        <v>0</v>
      </c>
      <c r="J52" s="14">
        <f>HLOOKUP(REG_TRA_DEMANDS!J$3,'BY-Demands'!$J$5:$AK$14,MATCH($E52,'BY-Demands'!$I$5:$I$14,0),FALSE)*HLOOKUP(REG_TRA_DEMANDS!$F52,DEMANDS!$G$2:$CW$25,MATCH($E52,DEMANDS!$E$2:$E$25,0),FALSE)/HLOOKUP(2018,DEMANDS!$G$2:$CW$25,MATCH($E52,DEMANDS!$E$2:$E$25,0),FALSE)</f>
        <v>0</v>
      </c>
      <c r="K52" s="14">
        <f>HLOOKUP(REG_TRA_DEMANDS!K$3,'BY-Demands'!$J$5:$AK$14,MATCH($E52,'BY-Demands'!$I$5:$I$14,0),FALSE)*HLOOKUP(REG_TRA_DEMANDS!$F52,DEMANDS!$G$2:$CW$25,MATCH($E52,DEMANDS!$E$2:$E$25,0),FALSE)/HLOOKUP(2018,DEMANDS!$G$2:$CW$25,MATCH($E52,DEMANDS!$E$2:$E$25,0),FALSE)</f>
        <v>0</v>
      </c>
      <c r="L52" s="14">
        <f>HLOOKUP(REG_TRA_DEMANDS!L$3,'BY-Demands'!$J$5:$AK$14,MATCH($E52,'BY-Demands'!$I$5:$I$14,0),FALSE)*HLOOKUP(REG_TRA_DEMANDS!$F52,DEMANDS!$G$2:$CW$25,MATCH($E52,DEMANDS!$E$2:$E$25,0),FALSE)/HLOOKUP(2018,DEMANDS!$G$2:$CW$25,MATCH($E52,DEMANDS!$E$2:$E$25,0),FALSE)</f>
        <v>0</v>
      </c>
      <c r="M52" s="14">
        <f>HLOOKUP(REG_TRA_DEMANDS!M$3,'BY-Demands'!$J$5:$AK$14,MATCH($E52,'BY-Demands'!$I$5:$I$14,0),FALSE)*HLOOKUP(REG_TRA_DEMANDS!$F52,DEMANDS!$G$2:$CW$25,MATCH($E52,DEMANDS!$E$2:$E$25,0),FALSE)/HLOOKUP(2018,DEMANDS!$G$2:$CW$25,MATCH($E52,DEMANDS!$E$2:$E$25,0),FALSE)</f>
        <v>0</v>
      </c>
      <c r="N52" s="14">
        <f>HLOOKUP(REG_TRA_DEMANDS!N$3,'BY-Demands'!$J$5:$AK$14,MATCH($E52,'BY-Demands'!$I$5:$I$14,0),FALSE)*HLOOKUP(REG_TRA_DEMANDS!$F52,DEMANDS!$G$2:$CW$25,MATCH($E52,DEMANDS!$E$2:$E$25,0),FALSE)/HLOOKUP(2018,DEMANDS!$G$2:$CW$25,MATCH($E52,DEMANDS!$E$2:$E$25,0),FALSE)</f>
        <v>0</v>
      </c>
      <c r="O52" s="14">
        <f>HLOOKUP(REG_TRA_DEMANDS!O$3,'BY-Demands'!$J$5:$AK$14,MATCH($E52,'BY-Demands'!$I$5:$I$14,0),FALSE)*HLOOKUP(REG_TRA_DEMANDS!$F52,DEMANDS!$G$2:$CW$25,MATCH($E52,DEMANDS!$E$2:$E$25,0),FALSE)/HLOOKUP(2018,DEMANDS!$G$2:$CW$25,MATCH($E52,DEMANDS!$E$2:$E$25,0),FALSE)</f>
        <v>0</v>
      </c>
      <c r="P52" s="14">
        <f>HLOOKUP(REG_TRA_DEMANDS!P$3,'BY-Demands'!$J$5:$AK$14,MATCH($E52,'BY-Demands'!$I$5:$I$14,0),FALSE)*HLOOKUP(REG_TRA_DEMANDS!$F52,DEMANDS!$G$2:$CW$25,MATCH($E52,DEMANDS!$E$2:$E$25,0),FALSE)/HLOOKUP(2018,DEMANDS!$G$2:$CW$25,MATCH($E52,DEMANDS!$E$2:$E$25,0),FALSE)</f>
        <v>0</v>
      </c>
      <c r="Q52" s="14">
        <f>HLOOKUP(REG_TRA_DEMANDS!Q$3,'BY-Demands'!$J$5:$AK$14,MATCH($E52,'BY-Demands'!$I$5:$I$14,0),FALSE)*HLOOKUP(REG_TRA_DEMANDS!$F52,DEMANDS!$G$2:$CW$25,MATCH($E52,DEMANDS!$E$2:$E$25,0),FALSE)/HLOOKUP(2018,DEMANDS!$G$2:$CW$25,MATCH($E52,DEMANDS!$E$2:$E$25,0),FALSE)</f>
        <v>0</v>
      </c>
      <c r="R52" s="14">
        <f>HLOOKUP(REG_TRA_DEMANDS!R$3,'BY-Demands'!$J$5:$AK$14,MATCH($E52,'BY-Demands'!$I$5:$I$14,0),FALSE)*HLOOKUP(REG_TRA_DEMANDS!$F52,DEMANDS!$G$2:$CW$25,MATCH($E52,DEMANDS!$E$2:$E$25,0),FALSE)/HLOOKUP(2018,DEMANDS!$G$2:$CW$25,MATCH($E52,DEMANDS!$E$2:$E$25,0),FALSE)</f>
        <v>0</v>
      </c>
      <c r="S52" s="14">
        <f>HLOOKUP(REG_TRA_DEMANDS!S$3,'BY-Demands'!$J$5:$AK$14,MATCH($E52,'BY-Demands'!$I$5:$I$14,0),FALSE)*HLOOKUP(REG_TRA_DEMANDS!$F52,DEMANDS!$G$2:$CW$25,MATCH($E52,DEMANDS!$E$2:$E$25,0),FALSE)/HLOOKUP(2018,DEMANDS!$G$2:$CW$25,MATCH($E52,DEMANDS!$E$2:$E$25,0),FALSE)</f>
        <v>2.4217125367922945</v>
      </c>
      <c r="T52" s="14">
        <f>HLOOKUP(REG_TRA_DEMANDS!T$3,'BY-Demands'!$J$5:$AK$14,MATCH($E52,'BY-Demands'!$I$5:$I$14,0),FALSE)*HLOOKUP(REG_TRA_DEMANDS!$F52,DEMANDS!$G$2:$CW$25,MATCH($E52,DEMANDS!$E$2:$E$25,0),FALSE)/HLOOKUP(2018,DEMANDS!$G$2:$CW$25,MATCH($E52,DEMANDS!$E$2:$E$25,0),FALSE)</f>
        <v>2.2391611872891475</v>
      </c>
      <c r="U52" s="14">
        <f>HLOOKUP(REG_TRA_DEMANDS!U$3,'BY-Demands'!$J$5:$AK$14,MATCH($E52,'BY-Demands'!$I$5:$I$14,0),FALSE)*HLOOKUP(REG_TRA_DEMANDS!$F52,DEMANDS!$G$2:$CW$25,MATCH($E52,DEMANDS!$E$2:$E$25,0),FALSE)/HLOOKUP(2018,DEMANDS!$G$2:$CW$25,MATCH($E52,DEMANDS!$E$2:$E$25,0),FALSE)</f>
        <v>0.24401444810974202</v>
      </c>
      <c r="V52" s="14">
        <f>HLOOKUP(REG_TRA_DEMANDS!V$3,'BY-Demands'!$J$5:$AK$14,MATCH($E52,'BY-Demands'!$I$5:$I$14,0),FALSE)*HLOOKUP(REG_TRA_DEMANDS!$F52,DEMANDS!$G$2:$CW$25,MATCH($E52,DEMANDS!$E$2:$E$25,0),FALSE)/HLOOKUP(2018,DEMANDS!$G$2:$CW$25,MATCH($E52,DEMANDS!$E$2:$E$25,0),FALSE)</f>
        <v>0</v>
      </c>
      <c r="W52" s="14">
        <f>HLOOKUP(REG_TRA_DEMANDS!W$3,'BY-Demands'!$J$5:$AK$14,MATCH($E52,'BY-Demands'!$I$5:$I$14,0),FALSE)*HLOOKUP(REG_TRA_DEMANDS!$F52,DEMANDS!$G$2:$CW$25,MATCH($E52,DEMANDS!$E$2:$E$25,0),FALSE)/HLOOKUP(2018,DEMANDS!$G$2:$CW$25,MATCH($E52,DEMANDS!$E$2:$E$25,0),FALSE)</f>
        <v>0</v>
      </c>
      <c r="X52" s="14">
        <f>HLOOKUP(REG_TRA_DEMANDS!X$3,'BY-Demands'!$J$5:$AK$14,MATCH($E52,'BY-Demands'!$I$5:$I$14,0),FALSE)*HLOOKUP(REG_TRA_DEMANDS!$F52,DEMANDS!$G$2:$CW$25,MATCH($E52,DEMANDS!$E$2:$E$25,0),FALSE)/HLOOKUP(2018,DEMANDS!$G$2:$CW$25,MATCH($E52,DEMANDS!$E$2:$E$25,0),FALSE)</f>
        <v>0</v>
      </c>
      <c r="Y52" s="14">
        <f>HLOOKUP(REG_TRA_DEMANDS!Y$3,'BY-Demands'!$J$5:$AK$14,MATCH($E52,'BY-Demands'!$I$5:$I$14,0),FALSE)*HLOOKUP(REG_TRA_DEMANDS!$F52,DEMANDS!$G$2:$CW$25,MATCH($E52,DEMANDS!$E$2:$E$25,0),FALSE)/HLOOKUP(2018,DEMANDS!$G$2:$CW$25,MATCH($E52,DEMANDS!$E$2:$E$25,0),FALSE)</f>
        <v>0</v>
      </c>
      <c r="Z52" s="14">
        <f>HLOOKUP(REG_TRA_DEMANDS!Z$3,'BY-Demands'!$J$5:$AK$14,MATCH($E52,'BY-Demands'!$I$5:$I$14,0),FALSE)*HLOOKUP(REG_TRA_DEMANDS!$F52,DEMANDS!$G$2:$CW$25,MATCH($E52,DEMANDS!$E$2:$E$25,0),FALSE)/HLOOKUP(2018,DEMANDS!$G$2:$CW$25,MATCH($E52,DEMANDS!$E$2:$E$25,0),FALSE)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A52" s="14">
        <f>HLOOKUP(REG_TRA_DEMANDS!AA$3,'BY-Demands'!$J$5:$AK$14,MATCH($E52,'BY-Demands'!$I$5:$I$14,0),FALSE)*HLOOKUP(REG_TRA_DEMANDS!$F52,DEMANDS!$G$2:$CW$25,MATCH($E52,DEMANDS!$E$2:$E$25,0),FALSE)/HLOOKUP(2018,DEMANDS!$G$2:$CW$25,MATCH($E52,DEMANDS!$E$2:$E$25,0),FALSE)</f>
        <v>0.6966413840567377</v>
      </c>
      <c r="AB52" s="14">
        <f>HLOOKUP(REG_TRA_DEMANDS!AB$3,'BY-Demands'!$J$5:$AK$14,MATCH($E52,'BY-Demands'!$I$5:$I$14,0),FALSE)*HLOOKUP(REG_TRA_DEMANDS!$F52,DEMANDS!$G$2:$CW$25,MATCH($E52,DEMANDS!$E$2:$E$25,0),FALSE)/HLOOKUP(2018,DEMANDS!$G$2:$CW$25,MATCH($E52,DEMANDS!$E$2:$E$25,0),FALSE)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C52" s="14">
        <f>HLOOKUP(REG_TRA_DEMANDS!AC$3,'BY-Demands'!$J$5:$AK$14,MATCH($E52,'BY-Demands'!$I$5:$I$14,0),FALSE)*HLOOKUP(REG_TRA_DEMANDS!$F52,DEMANDS!$G$2:$CW$25,MATCH($E52,DEMANDS!$E$2:$E$25,0),FALSE)/HLOOKUP(2018,DEMANDS!$G$2:$CW$25,MATCH($E52,DEMANDS!$E$2:$E$25,0),FALSE)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D52" s="14">
        <f>HLOOKUP(REG_TRA_DEMANDS!AD$3,'BY-Demands'!$J$5:$AK$14,MATCH($E52,'BY-Demands'!$I$5:$I$14,0),FALSE)*HLOOKUP(REG_TRA_DEMANDS!$F52,DEMANDS!$G$2:$CW$25,MATCH($E52,DEMANDS!$E$2:$E$25,0),FALSE)/HLOOKUP(2018,DEMANDS!$G$2:$CW$25,MATCH($E52,DEMANDS!$E$2:$E$25,0),FALSE)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E52" s="14">
        <f>HLOOKUP(REG_TRA_DEMANDS!AE$3,'BY-Demands'!$J$5:$AK$14,MATCH($E52,'BY-Demands'!$I$5:$I$14,0),FALSE)*HLOOKUP(REG_TRA_DEMANDS!$F52,DEMANDS!$G$2:$CW$25,MATCH($E52,DEMANDS!$E$2:$E$25,0),FALSE)/HLOOKUP(2018,DEMANDS!$G$2:$CW$25,MATCH($E52,DEMANDS!$E$2:$E$25,0),FALSE)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F52" s="14">
        <f>HLOOKUP(REG_TRA_DEMANDS!AF$3,'BY-Demands'!$J$5:$AK$14,MATCH($E52,'BY-Demands'!$I$5:$I$14,0),FALSE)*HLOOKUP(REG_TRA_DEMANDS!$F52,DEMANDS!$G$2:$CW$25,MATCH($E52,DEMANDS!$E$2:$E$25,0),FALSE)/HLOOKUP(2018,DEMANDS!$G$2:$CW$25,MATCH($E52,DEMANDS!$E$2:$E$25,0),FALSE)</f>
        <v>0</v>
      </c>
    </row>
    <row r="53" spans="4:32" x14ac:dyDescent="0.2">
      <c r="D53" s="3" t="s">
        <v>59</v>
      </c>
      <c r="E53" s="3" t="str">
        <f>DEMANDS!$E$25</f>
        <v>TAVIINT</v>
      </c>
      <c r="F53" s="3">
        <v>2020</v>
      </c>
      <c r="G53" s="14">
        <f>HLOOKUP(REG_TRA_DEMANDS!G$3,'BY-Demands'!$J$5:$AK$14,MATCH($E53,'BY-Demands'!$I$5:$I$14,0),FALSE)*HLOOKUP(REG_TRA_DEMANDS!$F53,DEMANDS!$G$2:$CW$25,MATCH($E53,DEMANDS!$E$2:$E$25,0),FALSE)/HLOOKUP(2018,DEMANDS!$G$2:$CW$25,MATCH($E53,DEMANDS!$E$2:$E$25,0),FALSE)</f>
        <v>0</v>
      </c>
      <c r="H53" s="14">
        <f>HLOOKUP(REG_TRA_DEMANDS!H$3,'BY-Demands'!$J$5:$AK$14,MATCH($E53,'BY-Demands'!$I$5:$I$14,0),FALSE)*HLOOKUP(REG_TRA_DEMANDS!$F53,DEMANDS!$G$2:$CW$25,MATCH($E53,DEMANDS!$E$2:$E$25,0),FALSE)/HLOOKUP(2018,DEMANDS!$G$2:$CW$25,MATCH($E53,DEMANDS!$E$2:$E$25,0),FALSE)</f>
        <v>14.586505081244802</v>
      </c>
      <c r="I53" s="14">
        <f>HLOOKUP(REG_TRA_DEMANDS!I$3,'BY-Demands'!$J$5:$AK$14,MATCH($E53,'BY-Demands'!$I$5:$I$14,0),FALSE)*HLOOKUP(REG_TRA_DEMANDS!$F53,DEMANDS!$G$2:$CW$25,MATCH($E53,DEMANDS!$E$2:$E$25,0),FALSE)/HLOOKUP(2018,DEMANDS!$G$2:$CW$25,MATCH($E53,DEMANDS!$E$2:$E$25,0),FALSE)</f>
        <v>0</v>
      </c>
      <c r="J53" s="14">
        <f>HLOOKUP(REG_TRA_DEMANDS!J$3,'BY-Demands'!$J$5:$AK$14,MATCH($E53,'BY-Demands'!$I$5:$I$14,0),FALSE)*HLOOKUP(REG_TRA_DEMANDS!$F53,DEMANDS!$G$2:$CW$25,MATCH($E53,DEMANDS!$E$2:$E$25,0),FALSE)/HLOOKUP(2018,DEMANDS!$G$2:$CW$25,MATCH($E53,DEMANDS!$E$2:$E$25,0),FALSE)</f>
        <v>0</v>
      </c>
      <c r="K53" s="14">
        <f>HLOOKUP(REG_TRA_DEMANDS!K$3,'BY-Demands'!$J$5:$AK$14,MATCH($E53,'BY-Demands'!$I$5:$I$14,0),FALSE)*HLOOKUP(REG_TRA_DEMANDS!$F53,DEMANDS!$G$2:$CW$25,MATCH($E53,DEMANDS!$E$2:$E$25,0),FALSE)/HLOOKUP(2018,DEMANDS!$G$2:$CW$25,MATCH($E53,DEMANDS!$E$2:$E$25,0),FALSE)</f>
        <v>0</v>
      </c>
      <c r="L53" s="14">
        <f>HLOOKUP(REG_TRA_DEMANDS!L$3,'BY-Demands'!$J$5:$AK$14,MATCH($E53,'BY-Demands'!$I$5:$I$14,0),FALSE)*HLOOKUP(REG_TRA_DEMANDS!$F53,DEMANDS!$G$2:$CW$25,MATCH($E53,DEMANDS!$E$2:$E$25,0),FALSE)/HLOOKUP(2018,DEMANDS!$G$2:$CW$25,MATCH($E53,DEMANDS!$E$2:$E$25,0),FALSE)</f>
        <v>0</v>
      </c>
      <c r="M53" s="14">
        <f>HLOOKUP(REG_TRA_DEMANDS!M$3,'BY-Demands'!$J$5:$AK$14,MATCH($E53,'BY-Demands'!$I$5:$I$14,0),FALSE)*HLOOKUP(REG_TRA_DEMANDS!$F53,DEMANDS!$G$2:$CW$25,MATCH($E53,DEMANDS!$E$2:$E$25,0),FALSE)/HLOOKUP(2018,DEMANDS!$G$2:$CW$25,MATCH($E53,DEMANDS!$E$2:$E$25,0),FALSE)</f>
        <v>0</v>
      </c>
      <c r="N53" s="14">
        <f>HLOOKUP(REG_TRA_DEMANDS!N$3,'BY-Demands'!$J$5:$AK$14,MATCH($E53,'BY-Demands'!$I$5:$I$14,0),FALSE)*HLOOKUP(REG_TRA_DEMANDS!$F53,DEMANDS!$G$2:$CW$25,MATCH($E53,DEMANDS!$E$2:$E$25,0),FALSE)/HLOOKUP(2018,DEMANDS!$G$2:$CW$25,MATCH($E53,DEMANDS!$E$2:$E$25,0),FALSE)</f>
        <v>0</v>
      </c>
      <c r="O53" s="14">
        <f>HLOOKUP(REG_TRA_DEMANDS!O$3,'BY-Demands'!$J$5:$AK$14,MATCH($E53,'BY-Demands'!$I$5:$I$14,0),FALSE)*HLOOKUP(REG_TRA_DEMANDS!$F53,DEMANDS!$G$2:$CW$25,MATCH($E53,DEMANDS!$E$2:$E$25,0),FALSE)/HLOOKUP(2018,DEMANDS!$G$2:$CW$25,MATCH($E53,DEMANDS!$E$2:$E$25,0),FALSE)</f>
        <v>0</v>
      </c>
      <c r="P53" s="14">
        <f>HLOOKUP(REG_TRA_DEMANDS!P$3,'BY-Demands'!$J$5:$AK$14,MATCH($E53,'BY-Demands'!$I$5:$I$14,0),FALSE)*HLOOKUP(REG_TRA_DEMANDS!$F53,DEMANDS!$G$2:$CW$25,MATCH($E53,DEMANDS!$E$2:$E$25,0),FALSE)/HLOOKUP(2018,DEMANDS!$G$2:$CW$25,MATCH($E53,DEMANDS!$E$2:$E$25,0),FALSE)</f>
        <v>0</v>
      </c>
      <c r="Q53" s="14">
        <f>HLOOKUP(REG_TRA_DEMANDS!Q$3,'BY-Demands'!$J$5:$AK$14,MATCH($E53,'BY-Demands'!$I$5:$I$14,0),FALSE)*HLOOKUP(REG_TRA_DEMANDS!$F53,DEMANDS!$G$2:$CW$25,MATCH($E53,DEMANDS!$E$2:$E$25,0),FALSE)/HLOOKUP(2018,DEMANDS!$G$2:$CW$25,MATCH($E53,DEMANDS!$E$2:$E$25,0),FALSE)</f>
        <v>0</v>
      </c>
      <c r="R53" s="14">
        <f>HLOOKUP(REG_TRA_DEMANDS!R$3,'BY-Demands'!$J$5:$AK$14,MATCH($E53,'BY-Demands'!$I$5:$I$14,0),FALSE)*HLOOKUP(REG_TRA_DEMANDS!$F53,DEMANDS!$G$2:$CW$25,MATCH($E53,DEMANDS!$E$2:$E$25,0),FALSE)/HLOOKUP(2018,DEMANDS!$G$2:$CW$25,MATCH($E53,DEMANDS!$E$2:$E$25,0),FALSE)</f>
        <v>0</v>
      </c>
      <c r="S53" s="14">
        <f>HLOOKUP(REG_TRA_DEMANDS!S$3,'BY-Demands'!$J$5:$AK$14,MATCH($E53,'BY-Demands'!$I$5:$I$14,0),FALSE)*HLOOKUP(REG_TRA_DEMANDS!$F53,DEMANDS!$G$2:$CW$25,MATCH($E53,DEMANDS!$E$2:$E$25,0),FALSE)/HLOOKUP(2018,DEMANDS!$G$2:$CW$25,MATCH($E53,DEMANDS!$E$2:$E$25,0),FALSE)</f>
        <v>0.86368340775974672</v>
      </c>
      <c r="T53" s="14">
        <f>HLOOKUP(REG_TRA_DEMANDS!T$3,'BY-Demands'!$J$5:$AK$14,MATCH($E53,'BY-Demands'!$I$5:$I$14,0),FALSE)*HLOOKUP(REG_TRA_DEMANDS!$F53,DEMANDS!$G$2:$CW$25,MATCH($E53,DEMANDS!$E$2:$E$25,0),FALSE)/HLOOKUP(2018,DEMANDS!$G$2:$CW$25,MATCH($E53,DEMANDS!$E$2:$E$25,0),FALSE)</f>
        <v>0.79857800435837634</v>
      </c>
      <c r="U53" s="14">
        <f>HLOOKUP(REG_TRA_DEMANDS!U$3,'BY-Demands'!$J$5:$AK$14,MATCH($E53,'BY-Demands'!$I$5:$I$14,0),FALSE)*HLOOKUP(REG_TRA_DEMANDS!$F53,DEMANDS!$G$2:$CW$25,MATCH($E53,DEMANDS!$E$2:$E$25,0),FALSE)/HLOOKUP(2018,DEMANDS!$G$2:$CW$25,MATCH($E53,DEMANDS!$E$2:$E$25,0),FALSE)</f>
        <v>8.7025700566917275E-2</v>
      </c>
      <c r="V53" s="14">
        <f>HLOOKUP(REG_TRA_DEMANDS!V$3,'BY-Demands'!$J$5:$AK$14,MATCH($E53,'BY-Demands'!$I$5:$I$14,0),FALSE)*HLOOKUP(REG_TRA_DEMANDS!$F53,DEMANDS!$G$2:$CW$25,MATCH($E53,DEMANDS!$E$2:$E$25,0),FALSE)/HLOOKUP(2018,DEMANDS!$G$2:$CW$25,MATCH($E53,DEMANDS!$E$2:$E$25,0),FALSE)</f>
        <v>0</v>
      </c>
      <c r="W53" s="14">
        <f>HLOOKUP(REG_TRA_DEMANDS!W$3,'BY-Demands'!$J$5:$AK$14,MATCH($E53,'BY-Demands'!$I$5:$I$14,0),FALSE)*HLOOKUP(REG_TRA_DEMANDS!$F53,DEMANDS!$G$2:$CW$25,MATCH($E53,DEMANDS!$E$2:$E$25,0),FALSE)/HLOOKUP(2018,DEMANDS!$G$2:$CW$25,MATCH($E53,DEMANDS!$E$2:$E$25,0),FALSE)</f>
        <v>0</v>
      </c>
      <c r="X53" s="14">
        <f>HLOOKUP(REG_TRA_DEMANDS!X$3,'BY-Demands'!$J$5:$AK$14,MATCH($E53,'BY-Demands'!$I$5:$I$14,0),FALSE)*HLOOKUP(REG_TRA_DEMANDS!$F53,DEMANDS!$G$2:$CW$25,MATCH($E53,DEMANDS!$E$2:$E$25,0),FALSE)/HLOOKUP(2018,DEMANDS!$G$2:$CW$25,MATCH($E53,DEMANDS!$E$2:$E$25,0),FALSE)</f>
        <v>0</v>
      </c>
      <c r="Y53" s="14">
        <f>HLOOKUP(REG_TRA_DEMANDS!Y$3,'BY-Demands'!$J$5:$AK$14,MATCH($E53,'BY-Demands'!$I$5:$I$14,0),FALSE)*HLOOKUP(REG_TRA_DEMANDS!$F53,DEMANDS!$G$2:$CW$25,MATCH($E53,DEMANDS!$E$2:$E$25,0),FALSE)/HLOOKUP(2018,DEMANDS!$G$2:$CW$25,MATCH($E53,DEMANDS!$E$2:$E$25,0),FALSE)</f>
        <v>0</v>
      </c>
      <c r="Z53" s="14">
        <f>HLOOKUP(REG_TRA_DEMANDS!Z$3,'BY-Demands'!$J$5:$AK$14,MATCH($E53,'BY-Demands'!$I$5:$I$14,0),FALSE)*HLOOKUP(REG_TRA_DEMANDS!$F53,DEMANDS!$G$2:$CW$25,MATCH($E53,DEMANDS!$E$2:$E$25,0),FALSE)/HLOOKUP(2018,DEMANDS!$G$2:$CW$25,MATCH($E53,DEMANDS!$E$2:$E$25,0),FALSE)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A53" s="14">
        <f>HLOOKUP(REG_TRA_DEMANDS!AA$3,'BY-Demands'!$J$5:$AK$14,MATCH($E53,'BY-Demands'!$I$5:$I$14,0),FALSE)*HLOOKUP(REG_TRA_DEMANDS!$F53,DEMANDS!$G$2:$CW$25,MATCH($E53,DEMANDS!$E$2:$E$25,0),FALSE)/HLOOKUP(2018,DEMANDS!$G$2:$CW$25,MATCH($E53,DEMANDS!$E$2:$E$25,0),FALSE)</f>
        <v>0.24845129032760774</v>
      </c>
      <c r="AB53" s="14">
        <f>HLOOKUP(REG_TRA_DEMANDS!AB$3,'BY-Demands'!$J$5:$AK$14,MATCH($E53,'BY-Demands'!$I$5:$I$14,0),FALSE)*HLOOKUP(REG_TRA_DEMANDS!$F53,DEMANDS!$G$2:$CW$25,MATCH($E53,DEMANDS!$E$2:$E$25,0),FALSE)/HLOOKUP(2018,DEMANDS!$G$2:$CW$25,MATCH($E53,DEMANDS!$E$2:$E$25,0),FALSE)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C53" s="14">
        <f>HLOOKUP(REG_TRA_DEMANDS!AC$3,'BY-Demands'!$J$5:$AK$14,MATCH($E53,'BY-Demands'!$I$5:$I$14,0),FALSE)*HLOOKUP(REG_TRA_DEMANDS!$F53,DEMANDS!$G$2:$CW$25,MATCH($E53,DEMANDS!$E$2:$E$25,0),FALSE)/HLOOKUP(2018,DEMANDS!$G$2:$CW$25,MATCH($E53,DEMANDS!$E$2:$E$25,0),FALSE)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D53" s="14">
        <f>HLOOKUP(REG_TRA_DEMANDS!AD$3,'BY-Demands'!$J$5:$AK$14,MATCH($E53,'BY-Demands'!$I$5:$I$14,0),FALSE)*HLOOKUP(REG_TRA_DEMANDS!$F53,DEMANDS!$G$2:$CW$25,MATCH($E53,DEMANDS!$E$2:$E$25,0),FALSE)/HLOOKUP(2018,DEMANDS!$G$2:$CW$25,MATCH($E53,DEMANDS!$E$2:$E$25,0),FALSE)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E53" s="14">
        <f>HLOOKUP(REG_TRA_DEMANDS!AE$3,'BY-Demands'!$J$5:$AK$14,MATCH($E53,'BY-Demands'!$I$5:$I$14,0),FALSE)*HLOOKUP(REG_TRA_DEMANDS!$F53,DEMANDS!$G$2:$CW$25,MATCH($E53,DEMANDS!$E$2:$E$25,0),FALSE)/HLOOKUP(2018,DEMANDS!$G$2:$CW$25,MATCH($E53,DEMANDS!$E$2:$E$25,0),FALSE)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F53" s="14">
        <f>HLOOKUP(REG_TRA_DEMANDS!AF$3,'BY-Demands'!$J$5:$AK$14,MATCH($E53,'BY-Demands'!$I$5:$I$14,0),FALSE)*HLOOKUP(REG_TRA_DEMANDS!$F53,DEMANDS!$G$2:$CW$25,MATCH($E53,DEMANDS!$E$2:$E$25,0),FALSE)/HLOOKUP(2018,DEMANDS!$G$2:$CW$25,MATCH($E53,DEMANDS!$E$2:$E$25,0),FALSE)</f>
        <v>0</v>
      </c>
    </row>
    <row r="54" spans="4:32" x14ac:dyDescent="0.2">
      <c r="D54" s="3" t="s">
        <v>59</v>
      </c>
      <c r="E54" s="3" t="str">
        <f>DEMANDS!$E$25</f>
        <v>TAVIINT</v>
      </c>
      <c r="F54" s="3">
        <v>2021</v>
      </c>
      <c r="G54" s="14">
        <f>HLOOKUP(REG_TRA_DEMANDS!G$3,'BY-Demands'!$J$5:$AK$14,MATCH($E54,'BY-Demands'!$I$5:$I$14,0),FALSE)*HLOOKUP(REG_TRA_DEMANDS!$F54,DEMANDS!$G$2:$CW$25,MATCH($E54,DEMANDS!$E$2:$E$25,0),FALSE)/HLOOKUP(2018,DEMANDS!$G$2:$CW$25,MATCH($E54,DEMANDS!$E$2:$E$25,0),FALSE)</f>
        <v>0</v>
      </c>
      <c r="H54" s="14">
        <f>HLOOKUP(REG_TRA_DEMANDS!H$3,'BY-Demands'!$J$5:$AK$14,MATCH($E54,'BY-Demands'!$I$5:$I$14,0),FALSE)*HLOOKUP(REG_TRA_DEMANDS!$F54,DEMANDS!$G$2:$CW$25,MATCH($E54,DEMANDS!$E$2:$E$25,0),FALSE)/HLOOKUP(2018,DEMANDS!$G$2:$CW$25,MATCH($E54,DEMANDS!$E$2:$E$25,0),FALSE)</f>
        <v>16.341785735482759</v>
      </c>
      <c r="I54" s="14">
        <f>HLOOKUP(REG_TRA_DEMANDS!I$3,'BY-Demands'!$J$5:$AK$14,MATCH($E54,'BY-Demands'!$I$5:$I$14,0),FALSE)*HLOOKUP(REG_TRA_DEMANDS!$F54,DEMANDS!$G$2:$CW$25,MATCH($E54,DEMANDS!$E$2:$E$25,0),FALSE)/HLOOKUP(2018,DEMANDS!$G$2:$CW$25,MATCH($E54,DEMANDS!$E$2:$E$25,0),FALSE)</f>
        <v>0</v>
      </c>
      <c r="J54" s="14">
        <f>HLOOKUP(REG_TRA_DEMANDS!J$3,'BY-Demands'!$J$5:$AK$14,MATCH($E54,'BY-Demands'!$I$5:$I$14,0),FALSE)*HLOOKUP(REG_TRA_DEMANDS!$F54,DEMANDS!$G$2:$CW$25,MATCH($E54,DEMANDS!$E$2:$E$25,0),FALSE)/HLOOKUP(2018,DEMANDS!$G$2:$CW$25,MATCH($E54,DEMANDS!$E$2:$E$25,0),FALSE)</f>
        <v>0</v>
      </c>
      <c r="K54" s="14">
        <f>HLOOKUP(REG_TRA_DEMANDS!K$3,'BY-Demands'!$J$5:$AK$14,MATCH($E54,'BY-Demands'!$I$5:$I$14,0),FALSE)*HLOOKUP(REG_TRA_DEMANDS!$F54,DEMANDS!$G$2:$CW$25,MATCH($E54,DEMANDS!$E$2:$E$25,0),FALSE)/HLOOKUP(2018,DEMANDS!$G$2:$CW$25,MATCH($E54,DEMANDS!$E$2:$E$25,0),FALSE)</f>
        <v>0</v>
      </c>
      <c r="L54" s="14">
        <f>HLOOKUP(REG_TRA_DEMANDS!L$3,'BY-Demands'!$J$5:$AK$14,MATCH($E54,'BY-Demands'!$I$5:$I$14,0),FALSE)*HLOOKUP(REG_TRA_DEMANDS!$F54,DEMANDS!$G$2:$CW$25,MATCH($E54,DEMANDS!$E$2:$E$25,0),FALSE)/HLOOKUP(2018,DEMANDS!$G$2:$CW$25,MATCH($E54,DEMANDS!$E$2:$E$25,0),FALSE)</f>
        <v>0</v>
      </c>
      <c r="M54" s="14">
        <f>HLOOKUP(REG_TRA_DEMANDS!M$3,'BY-Demands'!$J$5:$AK$14,MATCH($E54,'BY-Demands'!$I$5:$I$14,0),FALSE)*HLOOKUP(REG_TRA_DEMANDS!$F54,DEMANDS!$G$2:$CW$25,MATCH($E54,DEMANDS!$E$2:$E$25,0),FALSE)/HLOOKUP(2018,DEMANDS!$G$2:$CW$25,MATCH($E54,DEMANDS!$E$2:$E$25,0),FALSE)</f>
        <v>0</v>
      </c>
      <c r="N54" s="14">
        <f>HLOOKUP(REG_TRA_DEMANDS!N$3,'BY-Demands'!$J$5:$AK$14,MATCH($E54,'BY-Demands'!$I$5:$I$14,0),FALSE)*HLOOKUP(REG_TRA_DEMANDS!$F54,DEMANDS!$G$2:$CW$25,MATCH($E54,DEMANDS!$E$2:$E$25,0),FALSE)/HLOOKUP(2018,DEMANDS!$G$2:$CW$25,MATCH($E54,DEMANDS!$E$2:$E$25,0),FALSE)</f>
        <v>0</v>
      </c>
      <c r="O54" s="14">
        <f>HLOOKUP(REG_TRA_DEMANDS!O$3,'BY-Demands'!$J$5:$AK$14,MATCH($E54,'BY-Demands'!$I$5:$I$14,0),FALSE)*HLOOKUP(REG_TRA_DEMANDS!$F54,DEMANDS!$G$2:$CW$25,MATCH($E54,DEMANDS!$E$2:$E$25,0),FALSE)/HLOOKUP(2018,DEMANDS!$G$2:$CW$25,MATCH($E54,DEMANDS!$E$2:$E$25,0),FALSE)</f>
        <v>0</v>
      </c>
      <c r="P54" s="14">
        <f>HLOOKUP(REG_TRA_DEMANDS!P$3,'BY-Demands'!$J$5:$AK$14,MATCH($E54,'BY-Demands'!$I$5:$I$14,0),FALSE)*HLOOKUP(REG_TRA_DEMANDS!$F54,DEMANDS!$G$2:$CW$25,MATCH($E54,DEMANDS!$E$2:$E$25,0),FALSE)/HLOOKUP(2018,DEMANDS!$G$2:$CW$25,MATCH($E54,DEMANDS!$E$2:$E$25,0),FALSE)</f>
        <v>0</v>
      </c>
      <c r="Q54" s="14">
        <f>HLOOKUP(REG_TRA_DEMANDS!Q$3,'BY-Demands'!$J$5:$AK$14,MATCH($E54,'BY-Demands'!$I$5:$I$14,0),FALSE)*HLOOKUP(REG_TRA_DEMANDS!$F54,DEMANDS!$G$2:$CW$25,MATCH($E54,DEMANDS!$E$2:$E$25,0),FALSE)/HLOOKUP(2018,DEMANDS!$G$2:$CW$25,MATCH($E54,DEMANDS!$E$2:$E$25,0),FALSE)</f>
        <v>0</v>
      </c>
      <c r="R54" s="14">
        <f>HLOOKUP(REG_TRA_DEMANDS!R$3,'BY-Demands'!$J$5:$AK$14,MATCH($E54,'BY-Demands'!$I$5:$I$14,0),FALSE)*HLOOKUP(REG_TRA_DEMANDS!$F54,DEMANDS!$G$2:$CW$25,MATCH($E54,DEMANDS!$E$2:$E$25,0),FALSE)/HLOOKUP(2018,DEMANDS!$G$2:$CW$25,MATCH($E54,DEMANDS!$E$2:$E$25,0),FALSE)</f>
        <v>0</v>
      </c>
      <c r="S54" s="14">
        <f>HLOOKUP(REG_TRA_DEMANDS!S$3,'BY-Demands'!$J$5:$AK$14,MATCH($E54,'BY-Demands'!$I$5:$I$14,0),FALSE)*HLOOKUP(REG_TRA_DEMANDS!$F54,DEMANDS!$G$2:$CW$25,MATCH($E54,DEMANDS!$E$2:$E$25,0),FALSE)/HLOOKUP(2018,DEMANDS!$G$2:$CW$25,MATCH($E54,DEMANDS!$E$2:$E$25,0),FALSE)</f>
        <v>0.96761555384841225</v>
      </c>
      <c r="T54" s="14">
        <f>HLOOKUP(REG_TRA_DEMANDS!T$3,'BY-Demands'!$J$5:$AK$14,MATCH($E54,'BY-Demands'!$I$5:$I$14,0),FALSE)*HLOOKUP(REG_TRA_DEMANDS!$F54,DEMANDS!$G$2:$CW$25,MATCH($E54,DEMANDS!$E$2:$E$25,0),FALSE)/HLOOKUP(2018,DEMANDS!$G$2:$CW$25,MATCH($E54,DEMANDS!$E$2:$E$25,0),FALSE)</f>
        <v>0.89467563118144178</v>
      </c>
      <c r="U54" s="14">
        <f>HLOOKUP(REG_TRA_DEMANDS!U$3,'BY-Demands'!$J$5:$AK$14,MATCH($E54,'BY-Demands'!$I$5:$I$14,0),FALSE)*HLOOKUP(REG_TRA_DEMANDS!$F54,DEMANDS!$G$2:$CW$25,MATCH($E54,DEMANDS!$E$2:$E$25,0),FALSE)/HLOOKUP(2018,DEMANDS!$G$2:$CW$25,MATCH($E54,DEMANDS!$E$2:$E$25,0),FALSE)</f>
        <v>9.7498019177564163E-2</v>
      </c>
      <c r="V54" s="14">
        <f>HLOOKUP(REG_TRA_DEMANDS!V$3,'BY-Demands'!$J$5:$AK$14,MATCH($E54,'BY-Demands'!$I$5:$I$14,0),FALSE)*HLOOKUP(REG_TRA_DEMANDS!$F54,DEMANDS!$G$2:$CW$25,MATCH($E54,DEMANDS!$E$2:$E$25,0),FALSE)/HLOOKUP(2018,DEMANDS!$G$2:$CW$25,MATCH($E54,DEMANDS!$E$2:$E$25,0),FALSE)</f>
        <v>0</v>
      </c>
      <c r="W54" s="14">
        <f>HLOOKUP(REG_TRA_DEMANDS!W$3,'BY-Demands'!$J$5:$AK$14,MATCH($E54,'BY-Demands'!$I$5:$I$14,0),FALSE)*HLOOKUP(REG_TRA_DEMANDS!$F54,DEMANDS!$G$2:$CW$25,MATCH($E54,DEMANDS!$E$2:$E$25,0),FALSE)/HLOOKUP(2018,DEMANDS!$G$2:$CW$25,MATCH($E54,DEMANDS!$E$2:$E$25,0),FALSE)</f>
        <v>0</v>
      </c>
      <c r="X54" s="14">
        <f>HLOOKUP(REG_TRA_DEMANDS!X$3,'BY-Demands'!$J$5:$AK$14,MATCH($E54,'BY-Demands'!$I$5:$I$14,0),FALSE)*HLOOKUP(REG_TRA_DEMANDS!$F54,DEMANDS!$G$2:$CW$25,MATCH($E54,DEMANDS!$E$2:$E$25,0),FALSE)/HLOOKUP(2018,DEMANDS!$G$2:$CW$25,MATCH($E54,DEMANDS!$E$2:$E$25,0),FALSE)</f>
        <v>0</v>
      </c>
      <c r="Y54" s="14">
        <f>HLOOKUP(REG_TRA_DEMANDS!Y$3,'BY-Demands'!$J$5:$AK$14,MATCH($E54,'BY-Demands'!$I$5:$I$14,0),FALSE)*HLOOKUP(REG_TRA_DEMANDS!$F54,DEMANDS!$G$2:$CW$25,MATCH($E54,DEMANDS!$E$2:$E$25,0),FALSE)/HLOOKUP(2018,DEMANDS!$G$2:$CW$25,MATCH($E54,DEMANDS!$E$2:$E$25,0),FALSE)</f>
        <v>0</v>
      </c>
      <c r="Z54" s="14">
        <f>HLOOKUP(REG_TRA_DEMANDS!Z$3,'BY-Demands'!$J$5:$AK$14,MATCH($E54,'BY-Demands'!$I$5:$I$14,0),FALSE)*HLOOKUP(REG_TRA_DEMANDS!$F54,DEMANDS!$G$2:$CW$25,MATCH($E54,DEMANDS!$E$2:$E$25,0),FALSE)/HLOOKUP(2018,DEMANDS!$G$2:$CW$25,MATCH($E54,DEMANDS!$E$2:$E$25,0),FALSE)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A54" s="14">
        <f>HLOOKUP(REG_TRA_DEMANDS!AA$3,'BY-Demands'!$J$5:$AK$14,MATCH($E54,'BY-Demands'!$I$5:$I$14,0),FALSE)*HLOOKUP(REG_TRA_DEMANDS!$F54,DEMANDS!$G$2:$CW$25,MATCH($E54,DEMANDS!$E$2:$E$25,0),FALSE)/HLOOKUP(2018,DEMANDS!$G$2:$CW$25,MATCH($E54,DEMANDS!$E$2:$E$25,0),FALSE)</f>
        <v>0.27834890740609786</v>
      </c>
      <c r="AB54" s="14">
        <f>HLOOKUP(REG_TRA_DEMANDS!AB$3,'BY-Demands'!$J$5:$AK$14,MATCH($E54,'BY-Demands'!$I$5:$I$14,0),FALSE)*HLOOKUP(REG_TRA_DEMANDS!$F54,DEMANDS!$G$2:$CW$25,MATCH($E54,DEMANDS!$E$2:$E$25,0),FALSE)/HLOOKUP(2018,DEMANDS!$G$2:$CW$25,MATCH($E54,DEMANDS!$E$2:$E$25,0),FALSE)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C54" s="14">
        <f>HLOOKUP(REG_TRA_DEMANDS!AC$3,'BY-Demands'!$J$5:$AK$14,MATCH($E54,'BY-Demands'!$I$5:$I$14,0),FALSE)*HLOOKUP(REG_TRA_DEMANDS!$F54,DEMANDS!$G$2:$CW$25,MATCH($E54,DEMANDS!$E$2:$E$25,0),FALSE)/HLOOKUP(2018,DEMANDS!$G$2:$CW$25,MATCH($E54,DEMANDS!$E$2:$E$25,0),FALSE)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D54" s="14">
        <f>HLOOKUP(REG_TRA_DEMANDS!AD$3,'BY-Demands'!$J$5:$AK$14,MATCH($E54,'BY-Demands'!$I$5:$I$14,0),FALSE)*HLOOKUP(REG_TRA_DEMANDS!$F54,DEMANDS!$G$2:$CW$25,MATCH($E54,DEMANDS!$E$2:$E$25,0),FALSE)/HLOOKUP(2018,DEMANDS!$G$2:$CW$25,MATCH($E54,DEMANDS!$E$2:$E$25,0),FALSE)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E54" s="14">
        <f>HLOOKUP(REG_TRA_DEMANDS!AE$3,'BY-Demands'!$J$5:$AK$14,MATCH($E54,'BY-Demands'!$I$5:$I$14,0),FALSE)*HLOOKUP(REG_TRA_DEMANDS!$F54,DEMANDS!$G$2:$CW$25,MATCH($E54,DEMANDS!$E$2:$E$25,0),FALSE)/HLOOKUP(2018,DEMANDS!$G$2:$CW$25,MATCH($E54,DEMANDS!$E$2:$E$25,0),FALSE)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F54" s="14">
        <f>HLOOKUP(REG_TRA_DEMANDS!AF$3,'BY-Demands'!$J$5:$AK$14,MATCH($E54,'BY-Demands'!$I$5:$I$14,0),FALSE)*HLOOKUP(REG_TRA_DEMANDS!$F54,DEMANDS!$G$2:$CW$25,MATCH($E54,DEMANDS!$E$2:$E$25,0),FALSE)/HLOOKUP(2018,DEMANDS!$G$2:$CW$25,MATCH($E54,DEMANDS!$E$2:$E$25,0),FALSE)</f>
        <v>0</v>
      </c>
    </row>
    <row r="55" spans="4:32" x14ac:dyDescent="0.2">
      <c r="D55" s="3" t="s">
        <v>59</v>
      </c>
      <c r="E55" s="3" t="str">
        <f>DEMANDS!$E$25</f>
        <v>TAVIINT</v>
      </c>
      <c r="F55" s="3">
        <v>2022</v>
      </c>
      <c r="G55" s="14">
        <f>HLOOKUP(REG_TRA_DEMANDS!G$3,'BY-Demands'!$J$5:$AK$14,MATCH($E55,'BY-Demands'!$I$5:$I$14,0),FALSE)*HLOOKUP(REG_TRA_DEMANDS!$F55,DEMANDS!$G$2:$CW$25,MATCH($E55,DEMANDS!$E$2:$E$25,0),FALSE)/HLOOKUP(2018,DEMANDS!$G$2:$CW$25,MATCH($E55,DEMANDS!$E$2:$E$25,0),FALSE)</f>
        <v>0</v>
      </c>
      <c r="H55" s="14">
        <f>HLOOKUP(REG_TRA_DEMANDS!H$3,'BY-Demands'!$J$5:$AK$14,MATCH($E55,'BY-Demands'!$I$5:$I$14,0),FALSE)*HLOOKUP(REG_TRA_DEMANDS!$F55,DEMANDS!$G$2:$CW$25,MATCH($E55,DEMANDS!$E$2:$E$25,0),FALSE)/HLOOKUP(2018,DEMANDS!$G$2:$CW$25,MATCH($E55,DEMANDS!$E$2:$E$25,0),FALSE)</f>
        <v>42.396731488180166</v>
      </c>
      <c r="I55" s="14">
        <f>HLOOKUP(REG_TRA_DEMANDS!I$3,'BY-Demands'!$J$5:$AK$14,MATCH($E55,'BY-Demands'!$I$5:$I$14,0),FALSE)*HLOOKUP(REG_TRA_DEMANDS!$F55,DEMANDS!$G$2:$CW$25,MATCH($E55,DEMANDS!$E$2:$E$25,0),FALSE)/HLOOKUP(2018,DEMANDS!$G$2:$CW$25,MATCH($E55,DEMANDS!$E$2:$E$25,0),FALSE)</f>
        <v>0</v>
      </c>
      <c r="J55" s="14">
        <f>HLOOKUP(REG_TRA_DEMANDS!J$3,'BY-Demands'!$J$5:$AK$14,MATCH($E55,'BY-Demands'!$I$5:$I$14,0),FALSE)*HLOOKUP(REG_TRA_DEMANDS!$F55,DEMANDS!$G$2:$CW$25,MATCH($E55,DEMANDS!$E$2:$E$25,0),FALSE)/HLOOKUP(2018,DEMANDS!$G$2:$CW$25,MATCH($E55,DEMANDS!$E$2:$E$25,0),FALSE)</f>
        <v>0</v>
      </c>
      <c r="K55" s="14">
        <f>HLOOKUP(REG_TRA_DEMANDS!K$3,'BY-Demands'!$J$5:$AK$14,MATCH($E55,'BY-Demands'!$I$5:$I$14,0),FALSE)*HLOOKUP(REG_TRA_DEMANDS!$F55,DEMANDS!$G$2:$CW$25,MATCH($E55,DEMANDS!$E$2:$E$25,0),FALSE)/HLOOKUP(2018,DEMANDS!$G$2:$CW$25,MATCH($E55,DEMANDS!$E$2:$E$25,0),FALSE)</f>
        <v>0</v>
      </c>
      <c r="L55" s="14">
        <f>HLOOKUP(REG_TRA_DEMANDS!L$3,'BY-Demands'!$J$5:$AK$14,MATCH($E55,'BY-Demands'!$I$5:$I$14,0),FALSE)*HLOOKUP(REG_TRA_DEMANDS!$F55,DEMANDS!$G$2:$CW$25,MATCH($E55,DEMANDS!$E$2:$E$25,0),FALSE)/HLOOKUP(2018,DEMANDS!$G$2:$CW$25,MATCH($E55,DEMANDS!$E$2:$E$25,0),FALSE)</f>
        <v>0</v>
      </c>
      <c r="M55" s="14">
        <f>HLOOKUP(REG_TRA_DEMANDS!M$3,'BY-Demands'!$J$5:$AK$14,MATCH($E55,'BY-Demands'!$I$5:$I$14,0),FALSE)*HLOOKUP(REG_TRA_DEMANDS!$F55,DEMANDS!$G$2:$CW$25,MATCH($E55,DEMANDS!$E$2:$E$25,0),FALSE)/HLOOKUP(2018,DEMANDS!$G$2:$CW$25,MATCH($E55,DEMANDS!$E$2:$E$25,0),FALSE)</f>
        <v>0</v>
      </c>
      <c r="N55" s="14">
        <f>HLOOKUP(REG_TRA_DEMANDS!N$3,'BY-Demands'!$J$5:$AK$14,MATCH($E55,'BY-Demands'!$I$5:$I$14,0),FALSE)*HLOOKUP(REG_TRA_DEMANDS!$F55,DEMANDS!$G$2:$CW$25,MATCH($E55,DEMANDS!$E$2:$E$25,0),FALSE)/HLOOKUP(2018,DEMANDS!$G$2:$CW$25,MATCH($E55,DEMANDS!$E$2:$E$25,0),FALSE)</f>
        <v>0</v>
      </c>
      <c r="O55" s="14">
        <f>HLOOKUP(REG_TRA_DEMANDS!O$3,'BY-Demands'!$J$5:$AK$14,MATCH($E55,'BY-Demands'!$I$5:$I$14,0),FALSE)*HLOOKUP(REG_TRA_DEMANDS!$F55,DEMANDS!$G$2:$CW$25,MATCH($E55,DEMANDS!$E$2:$E$25,0),FALSE)/HLOOKUP(2018,DEMANDS!$G$2:$CW$25,MATCH($E55,DEMANDS!$E$2:$E$25,0),FALSE)</f>
        <v>0</v>
      </c>
      <c r="P55" s="14">
        <f>HLOOKUP(REG_TRA_DEMANDS!P$3,'BY-Demands'!$J$5:$AK$14,MATCH($E55,'BY-Demands'!$I$5:$I$14,0),FALSE)*HLOOKUP(REG_TRA_DEMANDS!$F55,DEMANDS!$G$2:$CW$25,MATCH($E55,DEMANDS!$E$2:$E$25,0),FALSE)/HLOOKUP(2018,DEMANDS!$G$2:$CW$25,MATCH($E55,DEMANDS!$E$2:$E$25,0),FALSE)</f>
        <v>0</v>
      </c>
      <c r="Q55" s="14">
        <f>HLOOKUP(REG_TRA_DEMANDS!Q$3,'BY-Demands'!$J$5:$AK$14,MATCH($E55,'BY-Demands'!$I$5:$I$14,0),FALSE)*HLOOKUP(REG_TRA_DEMANDS!$F55,DEMANDS!$G$2:$CW$25,MATCH($E55,DEMANDS!$E$2:$E$25,0),FALSE)/HLOOKUP(2018,DEMANDS!$G$2:$CW$25,MATCH($E55,DEMANDS!$E$2:$E$25,0),FALSE)</f>
        <v>0</v>
      </c>
      <c r="R55" s="14">
        <f>HLOOKUP(REG_TRA_DEMANDS!R$3,'BY-Demands'!$J$5:$AK$14,MATCH($E55,'BY-Demands'!$I$5:$I$14,0),FALSE)*HLOOKUP(REG_TRA_DEMANDS!$F55,DEMANDS!$G$2:$CW$25,MATCH($E55,DEMANDS!$E$2:$E$25,0),FALSE)/HLOOKUP(2018,DEMANDS!$G$2:$CW$25,MATCH($E55,DEMANDS!$E$2:$E$25,0),FALSE)</f>
        <v>0</v>
      </c>
      <c r="S55" s="14">
        <f>HLOOKUP(REG_TRA_DEMANDS!S$3,'BY-Demands'!$J$5:$AK$14,MATCH($E55,'BY-Demands'!$I$5:$I$14,0),FALSE)*HLOOKUP(REG_TRA_DEMANDS!$F55,DEMANDS!$G$2:$CW$25,MATCH($E55,DEMANDS!$E$2:$E$25,0),FALSE)/HLOOKUP(2018,DEMANDS!$G$2:$CW$25,MATCH($E55,DEMANDS!$E$2:$E$25,0),FALSE)</f>
        <v>2.5103582609838924</v>
      </c>
      <c r="T55" s="14">
        <f>HLOOKUP(REG_TRA_DEMANDS!T$3,'BY-Demands'!$J$5:$AK$14,MATCH($E55,'BY-Demands'!$I$5:$I$14,0),FALSE)*HLOOKUP(REG_TRA_DEMANDS!$F55,DEMANDS!$G$2:$CW$25,MATCH($E55,DEMANDS!$E$2:$E$25,0),FALSE)/HLOOKUP(2018,DEMANDS!$G$2:$CW$25,MATCH($E55,DEMANDS!$E$2:$E$25,0),FALSE)</f>
        <v>2.3211246994786991</v>
      </c>
      <c r="U55" s="14">
        <f>HLOOKUP(REG_TRA_DEMANDS!U$3,'BY-Demands'!$J$5:$AK$14,MATCH($E55,'BY-Demands'!$I$5:$I$14,0),FALSE)*HLOOKUP(REG_TRA_DEMANDS!$F55,DEMANDS!$G$2:$CW$25,MATCH($E55,DEMANDS!$E$2:$E$25,0),FALSE)/HLOOKUP(2018,DEMANDS!$G$2:$CW$25,MATCH($E55,DEMANDS!$E$2:$E$25,0),FALSE)</f>
        <v>0.25294648985180301</v>
      </c>
      <c r="V55" s="14">
        <f>HLOOKUP(REG_TRA_DEMANDS!V$3,'BY-Demands'!$J$5:$AK$14,MATCH($E55,'BY-Demands'!$I$5:$I$14,0),FALSE)*HLOOKUP(REG_TRA_DEMANDS!$F55,DEMANDS!$G$2:$CW$25,MATCH($E55,DEMANDS!$E$2:$E$25,0),FALSE)/HLOOKUP(2018,DEMANDS!$G$2:$CW$25,MATCH($E55,DEMANDS!$E$2:$E$25,0),FALSE)</f>
        <v>0</v>
      </c>
      <c r="W55" s="14">
        <f>HLOOKUP(REG_TRA_DEMANDS!W$3,'BY-Demands'!$J$5:$AK$14,MATCH($E55,'BY-Demands'!$I$5:$I$14,0),FALSE)*HLOOKUP(REG_TRA_DEMANDS!$F55,DEMANDS!$G$2:$CW$25,MATCH($E55,DEMANDS!$E$2:$E$25,0),FALSE)/HLOOKUP(2018,DEMANDS!$G$2:$CW$25,MATCH($E55,DEMANDS!$E$2:$E$25,0),FALSE)</f>
        <v>0</v>
      </c>
      <c r="X55" s="14">
        <f>HLOOKUP(REG_TRA_DEMANDS!X$3,'BY-Demands'!$J$5:$AK$14,MATCH($E55,'BY-Demands'!$I$5:$I$14,0),FALSE)*HLOOKUP(REG_TRA_DEMANDS!$F55,DEMANDS!$G$2:$CW$25,MATCH($E55,DEMANDS!$E$2:$E$25,0),FALSE)/HLOOKUP(2018,DEMANDS!$G$2:$CW$25,MATCH($E55,DEMANDS!$E$2:$E$25,0),FALSE)</f>
        <v>0</v>
      </c>
      <c r="Y55" s="14">
        <f>HLOOKUP(REG_TRA_DEMANDS!Y$3,'BY-Demands'!$J$5:$AK$14,MATCH($E55,'BY-Demands'!$I$5:$I$14,0),FALSE)*HLOOKUP(REG_TRA_DEMANDS!$F55,DEMANDS!$G$2:$CW$25,MATCH($E55,DEMANDS!$E$2:$E$25,0),FALSE)/HLOOKUP(2018,DEMANDS!$G$2:$CW$25,MATCH($E55,DEMANDS!$E$2:$E$25,0),FALSE)</f>
        <v>0</v>
      </c>
      <c r="Z55" s="14">
        <f>HLOOKUP(REG_TRA_DEMANDS!Z$3,'BY-Demands'!$J$5:$AK$14,MATCH($E55,'BY-Demands'!$I$5:$I$14,0),FALSE)*HLOOKUP(REG_TRA_DEMANDS!$F55,DEMANDS!$G$2:$CW$25,MATCH($E55,DEMANDS!$E$2:$E$25,0),FALSE)/HLOOKUP(2018,DEMANDS!$G$2:$CW$25,MATCH($E55,DEMANDS!$E$2:$E$25,0),FALSE)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A55" s="14">
        <f>HLOOKUP(REG_TRA_DEMANDS!AA$3,'BY-Demands'!$J$5:$AK$14,MATCH($E55,'BY-Demands'!$I$5:$I$14,0),FALSE)*HLOOKUP(REG_TRA_DEMANDS!$F55,DEMANDS!$G$2:$CW$25,MATCH($E55,DEMANDS!$E$2:$E$25,0),FALSE)/HLOOKUP(2018,DEMANDS!$G$2:$CW$25,MATCH($E55,DEMANDS!$E$2:$E$25,0),FALSE)</f>
        <v>0.72214163606986215</v>
      </c>
      <c r="AB55" s="14">
        <f>HLOOKUP(REG_TRA_DEMANDS!AB$3,'BY-Demands'!$J$5:$AK$14,MATCH($E55,'BY-Demands'!$I$5:$I$14,0),FALSE)*HLOOKUP(REG_TRA_DEMANDS!$F55,DEMANDS!$G$2:$CW$25,MATCH($E55,DEMANDS!$E$2:$E$25,0),FALSE)/HLOOKUP(2018,DEMANDS!$G$2:$CW$25,MATCH($E55,DEMANDS!$E$2:$E$25,0),FALSE)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C55" s="14">
        <f>HLOOKUP(REG_TRA_DEMANDS!AC$3,'BY-Demands'!$J$5:$AK$14,MATCH($E55,'BY-Demands'!$I$5:$I$14,0),FALSE)*HLOOKUP(REG_TRA_DEMANDS!$F55,DEMANDS!$G$2:$CW$25,MATCH($E55,DEMANDS!$E$2:$E$25,0),FALSE)/HLOOKUP(2018,DEMANDS!$G$2:$CW$25,MATCH($E55,DEMANDS!$E$2:$E$25,0),FALSE)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D55" s="14">
        <f>HLOOKUP(REG_TRA_DEMANDS!AD$3,'BY-Demands'!$J$5:$AK$14,MATCH($E55,'BY-Demands'!$I$5:$I$14,0),FALSE)*HLOOKUP(REG_TRA_DEMANDS!$F55,DEMANDS!$G$2:$CW$25,MATCH($E55,DEMANDS!$E$2:$E$25,0),FALSE)/HLOOKUP(2018,DEMANDS!$G$2:$CW$25,MATCH($E55,DEMANDS!$E$2:$E$25,0),FALSE)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E55" s="14">
        <f>HLOOKUP(REG_TRA_DEMANDS!AE$3,'BY-Demands'!$J$5:$AK$14,MATCH($E55,'BY-Demands'!$I$5:$I$14,0),FALSE)*HLOOKUP(REG_TRA_DEMANDS!$F55,DEMANDS!$G$2:$CW$25,MATCH($E55,DEMANDS!$E$2:$E$25,0),FALSE)/HLOOKUP(2018,DEMANDS!$G$2:$CW$25,MATCH($E55,DEMANDS!$E$2:$E$25,0),FALSE)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F55" s="14">
        <f>HLOOKUP(REG_TRA_DEMANDS!AF$3,'BY-Demands'!$J$5:$AK$14,MATCH($E55,'BY-Demands'!$I$5:$I$14,0),FALSE)*HLOOKUP(REG_TRA_DEMANDS!$F55,DEMANDS!$G$2:$CW$25,MATCH($E55,DEMANDS!$E$2:$E$25,0),FALSE)/HLOOKUP(2018,DEMANDS!$G$2:$CW$25,MATCH($E55,DEMANDS!$E$2:$E$25,0),FALSE)</f>
        <v>0</v>
      </c>
    </row>
    <row r="56" spans="4:32" x14ac:dyDescent="0.2">
      <c r="D56" s="3" t="s">
        <v>59</v>
      </c>
      <c r="E56" s="3" t="str">
        <f>DEMANDS!$E$25</f>
        <v>TAVIINT</v>
      </c>
      <c r="F56" s="3">
        <v>2030</v>
      </c>
      <c r="G56" s="14">
        <f>HLOOKUP(REG_TRA_DEMANDS!G$3,'BY-Demands'!$J$5:$AK$14,MATCH($E56,'BY-Demands'!$I$5:$I$14,0),FALSE)*HLOOKUP(REG_TRA_DEMANDS!$F56,DEMANDS!$G$2:$CW$25,MATCH($E56,DEMANDS!$E$2:$E$25,0),FALSE)/HLOOKUP(2018,DEMANDS!$G$2:$CW$25,MATCH($E56,DEMANDS!$E$2:$E$25,0),FALSE)</f>
        <v>0</v>
      </c>
      <c r="H56" s="14">
        <f>HLOOKUP(REG_TRA_DEMANDS!H$3,'BY-Demands'!$J$5:$AK$14,MATCH($E56,'BY-Demands'!$I$5:$I$14,0),FALSE)*HLOOKUP(REG_TRA_DEMANDS!$F56,DEMANDS!$G$2:$CW$25,MATCH($E56,DEMANDS!$E$2:$E$25,0),FALSE)/HLOOKUP(2018,DEMANDS!$G$2:$CW$25,MATCH($E56,DEMANDS!$E$2:$E$25,0),FALSE)</f>
        <v>41.744541929737572</v>
      </c>
      <c r="I56" s="14">
        <f>HLOOKUP(REG_TRA_DEMANDS!I$3,'BY-Demands'!$J$5:$AK$14,MATCH($E56,'BY-Demands'!$I$5:$I$14,0),FALSE)*HLOOKUP(REG_TRA_DEMANDS!$F56,DEMANDS!$G$2:$CW$25,MATCH($E56,DEMANDS!$E$2:$E$25,0),FALSE)/HLOOKUP(2018,DEMANDS!$G$2:$CW$25,MATCH($E56,DEMANDS!$E$2:$E$25,0),FALSE)</f>
        <v>0</v>
      </c>
      <c r="J56" s="14">
        <f>HLOOKUP(REG_TRA_DEMANDS!J$3,'BY-Demands'!$J$5:$AK$14,MATCH($E56,'BY-Demands'!$I$5:$I$14,0),FALSE)*HLOOKUP(REG_TRA_DEMANDS!$F56,DEMANDS!$G$2:$CW$25,MATCH($E56,DEMANDS!$E$2:$E$25,0),FALSE)/HLOOKUP(2018,DEMANDS!$G$2:$CW$25,MATCH($E56,DEMANDS!$E$2:$E$25,0),FALSE)</f>
        <v>0</v>
      </c>
      <c r="K56" s="14">
        <f>HLOOKUP(REG_TRA_DEMANDS!K$3,'BY-Demands'!$J$5:$AK$14,MATCH($E56,'BY-Demands'!$I$5:$I$14,0),FALSE)*HLOOKUP(REG_TRA_DEMANDS!$F56,DEMANDS!$G$2:$CW$25,MATCH($E56,DEMANDS!$E$2:$E$25,0),FALSE)/HLOOKUP(2018,DEMANDS!$G$2:$CW$25,MATCH($E56,DEMANDS!$E$2:$E$25,0),FALSE)</f>
        <v>0</v>
      </c>
      <c r="L56" s="14">
        <f>HLOOKUP(REG_TRA_DEMANDS!L$3,'BY-Demands'!$J$5:$AK$14,MATCH($E56,'BY-Demands'!$I$5:$I$14,0),FALSE)*HLOOKUP(REG_TRA_DEMANDS!$F56,DEMANDS!$G$2:$CW$25,MATCH($E56,DEMANDS!$E$2:$E$25,0),FALSE)/HLOOKUP(2018,DEMANDS!$G$2:$CW$25,MATCH($E56,DEMANDS!$E$2:$E$25,0),FALSE)</f>
        <v>0</v>
      </c>
      <c r="M56" s="14">
        <f>HLOOKUP(REG_TRA_DEMANDS!M$3,'BY-Demands'!$J$5:$AK$14,MATCH($E56,'BY-Demands'!$I$5:$I$14,0),FALSE)*HLOOKUP(REG_TRA_DEMANDS!$F56,DEMANDS!$G$2:$CW$25,MATCH($E56,DEMANDS!$E$2:$E$25,0),FALSE)/HLOOKUP(2018,DEMANDS!$G$2:$CW$25,MATCH($E56,DEMANDS!$E$2:$E$25,0),FALSE)</f>
        <v>0</v>
      </c>
      <c r="N56" s="14">
        <f>HLOOKUP(REG_TRA_DEMANDS!N$3,'BY-Demands'!$J$5:$AK$14,MATCH($E56,'BY-Demands'!$I$5:$I$14,0),FALSE)*HLOOKUP(REG_TRA_DEMANDS!$F56,DEMANDS!$G$2:$CW$25,MATCH($E56,DEMANDS!$E$2:$E$25,0),FALSE)/HLOOKUP(2018,DEMANDS!$G$2:$CW$25,MATCH($E56,DEMANDS!$E$2:$E$25,0),FALSE)</f>
        <v>0</v>
      </c>
      <c r="O56" s="14">
        <f>HLOOKUP(REG_TRA_DEMANDS!O$3,'BY-Demands'!$J$5:$AK$14,MATCH($E56,'BY-Demands'!$I$5:$I$14,0),FALSE)*HLOOKUP(REG_TRA_DEMANDS!$F56,DEMANDS!$G$2:$CW$25,MATCH($E56,DEMANDS!$E$2:$E$25,0),FALSE)/HLOOKUP(2018,DEMANDS!$G$2:$CW$25,MATCH($E56,DEMANDS!$E$2:$E$25,0),FALSE)</f>
        <v>0</v>
      </c>
      <c r="P56" s="14">
        <f>HLOOKUP(REG_TRA_DEMANDS!P$3,'BY-Demands'!$J$5:$AK$14,MATCH($E56,'BY-Demands'!$I$5:$I$14,0),FALSE)*HLOOKUP(REG_TRA_DEMANDS!$F56,DEMANDS!$G$2:$CW$25,MATCH($E56,DEMANDS!$E$2:$E$25,0),FALSE)/HLOOKUP(2018,DEMANDS!$G$2:$CW$25,MATCH($E56,DEMANDS!$E$2:$E$25,0),FALSE)</f>
        <v>0</v>
      </c>
      <c r="Q56" s="14">
        <f>HLOOKUP(REG_TRA_DEMANDS!Q$3,'BY-Demands'!$J$5:$AK$14,MATCH($E56,'BY-Demands'!$I$5:$I$14,0),FALSE)*HLOOKUP(REG_TRA_DEMANDS!$F56,DEMANDS!$G$2:$CW$25,MATCH($E56,DEMANDS!$E$2:$E$25,0),FALSE)/HLOOKUP(2018,DEMANDS!$G$2:$CW$25,MATCH($E56,DEMANDS!$E$2:$E$25,0),FALSE)</f>
        <v>0</v>
      </c>
      <c r="R56" s="14">
        <f>HLOOKUP(REG_TRA_DEMANDS!R$3,'BY-Demands'!$J$5:$AK$14,MATCH($E56,'BY-Demands'!$I$5:$I$14,0),FALSE)*HLOOKUP(REG_TRA_DEMANDS!$F56,DEMANDS!$G$2:$CW$25,MATCH($E56,DEMANDS!$E$2:$E$25,0),FALSE)/HLOOKUP(2018,DEMANDS!$G$2:$CW$25,MATCH($E56,DEMANDS!$E$2:$E$25,0),FALSE)</f>
        <v>0</v>
      </c>
      <c r="S56" s="14">
        <f>HLOOKUP(REG_TRA_DEMANDS!S$3,'BY-Demands'!$J$5:$AK$14,MATCH($E56,'BY-Demands'!$I$5:$I$14,0),FALSE)*HLOOKUP(REG_TRA_DEMANDS!$F56,DEMANDS!$G$2:$CW$25,MATCH($E56,DEMANDS!$E$2:$E$25,0),FALSE)/HLOOKUP(2018,DEMANDS!$G$2:$CW$25,MATCH($E56,DEMANDS!$E$2:$E$25,0),FALSE)</f>
        <v>2.4717413820808516</v>
      </c>
      <c r="T56" s="14">
        <f>HLOOKUP(REG_TRA_DEMANDS!T$3,'BY-Demands'!$J$5:$AK$14,MATCH($E56,'BY-Demands'!$I$5:$I$14,0),FALSE)*HLOOKUP(REG_TRA_DEMANDS!$F56,DEMANDS!$G$2:$CW$25,MATCH($E56,DEMANDS!$E$2:$E$25,0),FALSE)/HLOOKUP(2018,DEMANDS!$G$2:$CW$25,MATCH($E56,DEMANDS!$E$2:$E$25,0),FALSE)</f>
        <v>2.2854188032997622</v>
      </c>
      <c r="U56" s="14">
        <f>HLOOKUP(REG_TRA_DEMANDS!U$3,'BY-Demands'!$J$5:$AK$14,MATCH($E56,'BY-Demands'!$I$5:$I$14,0),FALSE)*HLOOKUP(REG_TRA_DEMANDS!$F56,DEMANDS!$G$2:$CW$25,MATCH($E56,DEMANDS!$E$2:$E$25,0),FALSE)/HLOOKUP(2018,DEMANDS!$G$2:$CW$25,MATCH($E56,DEMANDS!$E$2:$E$25,0),FALSE)</f>
        <v>0.24905541019222963</v>
      </c>
      <c r="V56" s="14">
        <f>HLOOKUP(REG_TRA_DEMANDS!V$3,'BY-Demands'!$J$5:$AK$14,MATCH($E56,'BY-Demands'!$I$5:$I$14,0),FALSE)*HLOOKUP(REG_TRA_DEMANDS!$F56,DEMANDS!$G$2:$CW$25,MATCH($E56,DEMANDS!$E$2:$E$25,0),FALSE)/HLOOKUP(2018,DEMANDS!$G$2:$CW$25,MATCH($E56,DEMANDS!$E$2:$E$25,0),FALSE)</f>
        <v>0</v>
      </c>
      <c r="W56" s="14">
        <f>HLOOKUP(REG_TRA_DEMANDS!W$3,'BY-Demands'!$J$5:$AK$14,MATCH($E56,'BY-Demands'!$I$5:$I$14,0),FALSE)*HLOOKUP(REG_TRA_DEMANDS!$F56,DEMANDS!$G$2:$CW$25,MATCH($E56,DEMANDS!$E$2:$E$25,0),FALSE)/HLOOKUP(2018,DEMANDS!$G$2:$CW$25,MATCH($E56,DEMANDS!$E$2:$E$25,0),FALSE)</f>
        <v>0</v>
      </c>
      <c r="X56" s="14">
        <f>HLOOKUP(REG_TRA_DEMANDS!X$3,'BY-Demands'!$J$5:$AK$14,MATCH($E56,'BY-Demands'!$I$5:$I$14,0),FALSE)*HLOOKUP(REG_TRA_DEMANDS!$F56,DEMANDS!$G$2:$CW$25,MATCH($E56,DEMANDS!$E$2:$E$25,0),FALSE)/HLOOKUP(2018,DEMANDS!$G$2:$CW$25,MATCH($E56,DEMANDS!$E$2:$E$25,0),FALSE)</f>
        <v>0</v>
      </c>
      <c r="Y56" s="14">
        <f>HLOOKUP(REG_TRA_DEMANDS!Y$3,'BY-Demands'!$J$5:$AK$14,MATCH($E56,'BY-Demands'!$I$5:$I$14,0),FALSE)*HLOOKUP(REG_TRA_DEMANDS!$F56,DEMANDS!$G$2:$CW$25,MATCH($E56,DEMANDS!$E$2:$E$25,0),FALSE)/HLOOKUP(2018,DEMANDS!$G$2:$CW$25,MATCH($E56,DEMANDS!$E$2:$E$25,0),FALSE)</f>
        <v>0</v>
      </c>
      <c r="Z56" s="14">
        <f>HLOOKUP(REG_TRA_DEMANDS!Z$3,'BY-Demands'!$J$5:$AK$14,MATCH($E56,'BY-Demands'!$I$5:$I$14,0),FALSE)*HLOOKUP(REG_TRA_DEMANDS!$F56,DEMANDS!$G$2:$CW$25,MATCH($E56,DEMANDS!$E$2:$E$25,0),FALSE)/HLOOKUP(2018,DEMANDS!$G$2:$CW$25,MATCH($E56,DEMANDS!$E$2:$E$25,0),FALSE)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A56" s="14">
        <f>HLOOKUP(REG_TRA_DEMANDS!AA$3,'BY-Demands'!$J$5:$AK$14,MATCH($E56,'BY-Demands'!$I$5:$I$14,0),FALSE)*HLOOKUP(REG_TRA_DEMANDS!$F56,DEMANDS!$G$2:$CW$25,MATCH($E56,DEMANDS!$E$2:$E$25,0),FALSE)/HLOOKUP(2018,DEMANDS!$G$2:$CW$25,MATCH($E56,DEMANDS!$E$2:$E$25,0),FALSE)</f>
        <v>0.71103292041585675</v>
      </c>
      <c r="AB56" s="14">
        <f>HLOOKUP(REG_TRA_DEMANDS!AB$3,'BY-Demands'!$J$5:$AK$14,MATCH($E56,'BY-Demands'!$I$5:$I$14,0),FALSE)*HLOOKUP(REG_TRA_DEMANDS!$F56,DEMANDS!$G$2:$CW$25,MATCH($E56,DEMANDS!$E$2:$E$25,0),FALSE)/HLOOKUP(2018,DEMANDS!$G$2:$CW$25,MATCH($E56,DEMANDS!$E$2:$E$25,0),FALSE)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C56" s="14">
        <f>HLOOKUP(REG_TRA_DEMANDS!AC$3,'BY-Demands'!$J$5:$AK$14,MATCH($E56,'BY-Demands'!$I$5:$I$14,0),FALSE)*HLOOKUP(REG_TRA_DEMANDS!$F56,DEMANDS!$G$2:$CW$25,MATCH($E56,DEMANDS!$E$2:$E$25,0),FALSE)/HLOOKUP(2018,DEMANDS!$G$2:$CW$25,MATCH($E56,DEMANDS!$E$2:$E$25,0),FALSE)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D56" s="14">
        <f>HLOOKUP(REG_TRA_DEMANDS!AD$3,'BY-Demands'!$J$5:$AK$14,MATCH($E56,'BY-Demands'!$I$5:$I$14,0),FALSE)*HLOOKUP(REG_TRA_DEMANDS!$F56,DEMANDS!$G$2:$CW$25,MATCH($E56,DEMANDS!$E$2:$E$25,0),FALSE)/HLOOKUP(2018,DEMANDS!$G$2:$CW$25,MATCH($E56,DEMANDS!$E$2:$E$25,0),FALSE)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E56" s="14">
        <f>HLOOKUP(REG_TRA_DEMANDS!AE$3,'BY-Demands'!$J$5:$AK$14,MATCH($E56,'BY-Demands'!$I$5:$I$14,0),FALSE)*HLOOKUP(REG_TRA_DEMANDS!$F56,DEMANDS!$G$2:$CW$25,MATCH($E56,DEMANDS!$E$2:$E$25,0),FALSE)/HLOOKUP(2018,DEMANDS!$G$2:$CW$25,MATCH($E56,DEMANDS!$E$2:$E$25,0),FALSE)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F56" s="14">
        <f>HLOOKUP(REG_TRA_DEMANDS!AF$3,'BY-Demands'!$J$5:$AK$14,MATCH($E56,'BY-Demands'!$I$5:$I$14,0),FALSE)*HLOOKUP(REG_TRA_DEMANDS!$F56,DEMANDS!$G$2:$CW$25,MATCH($E56,DEMANDS!$E$2:$E$25,0),FALSE)/HLOOKUP(2018,DEMANDS!$G$2:$CW$25,MATCH($E56,DEMANDS!$E$2:$E$25,0),FALSE)</f>
        <v>0</v>
      </c>
    </row>
    <row r="57" spans="4:32" x14ac:dyDescent="0.2">
      <c r="D57" s="3" t="s">
        <v>59</v>
      </c>
      <c r="E57" s="3" t="str">
        <f>DEMANDS!$E$25</f>
        <v>TAVIINT</v>
      </c>
      <c r="F57" s="3">
        <v>2050</v>
      </c>
      <c r="G57" s="14">
        <f>HLOOKUP(REG_TRA_DEMANDS!G$3,'BY-Demands'!$J$5:$AK$14,MATCH($E57,'BY-Demands'!$I$5:$I$14,0),FALSE)*HLOOKUP(REG_TRA_DEMANDS!$F57,DEMANDS!$G$2:$CW$25,MATCH($E57,DEMANDS!$E$2:$E$25,0),FALSE)/HLOOKUP(2018,DEMANDS!$G$2:$CW$25,MATCH($E57,DEMANDS!$E$2:$E$25,0),FALSE)</f>
        <v>0</v>
      </c>
      <c r="H57" s="14">
        <f>HLOOKUP(REG_TRA_DEMANDS!H$3,'BY-Demands'!$J$5:$AK$14,MATCH($E57,'BY-Demands'!$I$5:$I$14,0),FALSE)*HLOOKUP(REG_TRA_DEMANDS!$F57,DEMANDS!$G$2:$CW$25,MATCH($E57,DEMANDS!$E$2:$E$25,0),FALSE)/HLOOKUP(2018,DEMANDS!$G$2:$CW$25,MATCH($E57,DEMANDS!$E$2:$E$25,0),FALSE)</f>
        <v>47.76902921849004</v>
      </c>
      <c r="I57" s="14">
        <f>HLOOKUP(REG_TRA_DEMANDS!I$3,'BY-Demands'!$J$5:$AK$14,MATCH($E57,'BY-Demands'!$I$5:$I$14,0),FALSE)*HLOOKUP(REG_TRA_DEMANDS!$F57,DEMANDS!$G$2:$CW$25,MATCH($E57,DEMANDS!$E$2:$E$25,0),FALSE)/HLOOKUP(2018,DEMANDS!$G$2:$CW$25,MATCH($E57,DEMANDS!$E$2:$E$25,0),FALSE)</f>
        <v>0</v>
      </c>
      <c r="J57" s="14">
        <f>HLOOKUP(REG_TRA_DEMANDS!J$3,'BY-Demands'!$J$5:$AK$14,MATCH($E57,'BY-Demands'!$I$5:$I$14,0),FALSE)*HLOOKUP(REG_TRA_DEMANDS!$F57,DEMANDS!$G$2:$CW$25,MATCH($E57,DEMANDS!$E$2:$E$25,0),FALSE)/HLOOKUP(2018,DEMANDS!$G$2:$CW$25,MATCH($E57,DEMANDS!$E$2:$E$25,0),FALSE)</f>
        <v>0</v>
      </c>
      <c r="K57" s="14">
        <f>HLOOKUP(REG_TRA_DEMANDS!K$3,'BY-Demands'!$J$5:$AK$14,MATCH($E57,'BY-Demands'!$I$5:$I$14,0),FALSE)*HLOOKUP(REG_TRA_DEMANDS!$F57,DEMANDS!$G$2:$CW$25,MATCH($E57,DEMANDS!$E$2:$E$25,0),FALSE)/HLOOKUP(2018,DEMANDS!$G$2:$CW$25,MATCH($E57,DEMANDS!$E$2:$E$25,0),FALSE)</f>
        <v>0</v>
      </c>
      <c r="L57" s="14">
        <f>HLOOKUP(REG_TRA_DEMANDS!L$3,'BY-Demands'!$J$5:$AK$14,MATCH($E57,'BY-Demands'!$I$5:$I$14,0),FALSE)*HLOOKUP(REG_TRA_DEMANDS!$F57,DEMANDS!$G$2:$CW$25,MATCH($E57,DEMANDS!$E$2:$E$25,0),FALSE)/HLOOKUP(2018,DEMANDS!$G$2:$CW$25,MATCH($E57,DEMANDS!$E$2:$E$25,0),FALSE)</f>
        <v>0</v>
      </c>
      <c r="M57" s="14">
        <f>HLOOKUP(REG_TRA_DEMANDS!M$3,'BY-Demands'!$J$5:$AK$14,MATCH($E57,'BY-Demands'!$I$5:$I$14,0),FALSE)*HLOOKUP(REG_TRA_DEMANDS!$F57,DEMANDS!$G$2:$CW$25,MATCH($E57,DEMANDS!$E$2:$E$25,0),FALSE)/HLOOKUP(2018,DEMANDS!$G$2:$CW$25,MATCH($E57,DEMANDS!$E$2:$E$25,0),FALSE)</f>
        <v>0</v>
      </c>
      <c r="N57" s="14">
        <f>HLOOKUP(REG_TRA_DEMANDS!N$3,'BY-Demands'!$J$5:$AK$14,MATCH($E57,'BY-Demands'!$I$5:$I$14,0),FALSE)*HLOOKUP(REG_TRA_DEMANDS!$F57,DEMANDS!$G$2:$CW$25,MATCH($E57,DEMANDS!$E$2:$E$25,0),FALSE)/HLOOKUP(2018,DEMANDS!$G$2:$CW$25,MATCH($E57,DEMANDS!$E$2:$E$25,0),FALSE)</f>
        <v>0</v>
      </c>
      <c r="O57" s="14">
        <f>HLOOKUP(REG_TRA_DEMANDS!O$3,'BY-Demands'!$J$5:$AK$14,MATCH($E57,'BY-Demands'!$I$5:$I$14,0),FALSE)*HLOOKUP(REG_TRA_DEMANDS!$F57,DEMANDS!$G$2:$CW$25,MATCH($E57,DEMANDS!$E$2:$E$25,0),FALSE)/HLOOKUP(2018,DEMANDS!$G$2:$CW$25,MATCH($E57,DEMANDS!$E$2:$E$25,0),FALSE)</f>
        <v>0</v>
      </c>
      <c r="P57" s="14">
        <f>HLOOKUP(REG_TRA_DEMANDS!P$3,'BY-Demands'!$J$5:$AK$14,MATCH($E57,'BY-Demands'!$I$5:$I$14,0),FALSE)*HLOOKUP(REG_TRA_DEMANDS!$F57,DEMANDS!$G$2:$CW$25,MATCH($E57,DEMANDS!$E$2:$E$25,0),FALSE)/HLOOKUP(2018,DEMANDS!$G$2:$CW$25,MATCH($E57,DEMANDS!$E$2:$E$25,0),FALSE)</f>
        <v>0</v>
      </c>
      <c r="Q57" s="14">
        <f>HLOOKUP(REG_TRA_DEMANDS!Q$3,'BY-Demands'!$J$5:$AK$14,MATCH($E57,'BY-Demands'!$I$5:$I$14,0),FALSE)*HLOOKUP(REG_TRA_DEMANDS!$F57,DEMANDS!$G$2:$CW$25,MATCH($E57,DEMANDS!$E$2:$E$25,0),FALSE)/HLOOKUP(2018,DEMANDS!$G$2:$CW$25,MATCH($E57,DEMANDS!$E$2:$E$25,0),FALSE)</f>
        <v>0</v>
      </c>
      <c r="R57" s="14">
        <f>HLOOKUP(REG_TRA_DEMANDS!R$3,'BY-Demands'!$J$5:$AK$14,MATCH($E57,'BY-Demands'!$I$5:$I$14,0),FALSE)*HLOOKUP(REG_TRA_DEMANDS!$F57,DEMANDS!$G$2:$CW$25,MATCH($E57,DEMANDS!$E$2:$E$25,0),FALSE)/HLOOKUP(2018,DEMANDS!$G$2:$CW$25,MATCH($E57,DEMANDS!$E$2:$E$25,0),FALSE)</f>
        <v>0</v>
      </c>
      <c r="S57" s="14">
        <f>HLOOKUP(REG_TRA_DEMANDS!S$3,'BY-Demands'!$J$5:$AK$14,MATCH($E57,'BY-Demands'!$I$5:$I$14,0),FALSE)*HLOOKUP(REG_TRA_DEMANDS!$F57,DEMANDS!$G$2:$CW$25,MATCH($E57,DEMANDS!$E$2:$E$25,0),FALSE)/HLOOKUP(2018,DEMANDS!$G$2:$CW$25,MATCH($E57,DEMANDS!$E$2:$E$25,0),FALSE)</f>
        <v>2.8284580652461218</v>
      </c>
      <c r="T57" s="14">
        <f>HLOOKUP(REG_TRA_DEMANDS!T$3,'BY-Demands'!$J$5:$AK$14,MATCH($E57,'BY-Demands'!$I$5:$I$14,0),FALSE)*HLOOKUP(REG_TRA_DEMANDS!$F57,DEMANDS!$G$2:$CW$25,MATCH($E57,DEMANDS!$E$2:$E$25,0),FALSE)/HLOOKUP(2018,DEMANDS!$G$2:$CW$25,MATCH($E57,DEMANDS!$E$2:$E$25,0),FALSE)</f>
        <v>2.6152457912956959</v>
      </c>
      <c r="U57" s="14">
        <f>HLOOKUP(REG_TRA_DEMANDS!U$3,'BY-Demands'!$J$5:$AK$14,MATCH($E57,'BY-Demands'!$I$5:$I$14,0),FALSE)*HLOOKUP(REG_TRA_DEMANDS!$F57,DEMANDS!$G$2:$CW$25,MATCH($E57,DEMANDS!$E$2:$E$25,0),FALSE)/HLOOKUP(2018,DEMANDS!$G$2:$CW$25,MATCH($E57,DEMANDS!$E$2:$E$25,0),FALSE)</f>
        <v>0.28499857985075827</v>
      </c>
      <c r="V57" s="14">
        <f>HLOOKUP(REG_TRA_DEMANDS!V$3,'BY-Demands'!$J$5:$AK$14,MATCH($E57,'BY-Demands'!$I$5:$I$14,0),FALSE)*HLOOKUP(REG_TRA_DEMANDS!$F57,DEMANDS!$G$2:$CW$25,MATCH($E57,DEMANDS!$E$2:$E$25,0),FALSE)/HLOOKUP(2018,DEMANDS!$G$2:$CW$25,MATCH($E57,DEMANDS!$E$2:$E$25,0),FALSE)</f>
        <v>0</v>
      </c>
      <c r="W57" s="14">
        <f>HLOOKUP(REG_TRA_DEMANDS!W$3,'BY-Demands'!$J$5:$AK$14,MATCH($E57,'BY-Demands'!$I$5:$I$14,0),FALSE)*HLOOKUP(REG_TRA_DEMANDS!$F57,DEMANDS!$G$2:$CW$25,MATCH($E57,DEMANDS!$E$2:$E$25,0),FALSE)/HLOOKUP(2018,DEMANDS!$G$2:$CW$25,MATCH($E57,DEMANDS!$E$2:$E$25,0),FALSE)</f>
        <v>0</v>
      </c>
      <c r="X57" s="14">
        <f>HLOOKUP(REG_TRA_DEMANDS!X$3,'BY-Demands'!$J$5:$AK$14,MATCH($E57,'BY-Demands'!$I$5:$I$14,0),FALSE)*HLOOKUP(REG_TRA_DEMANDS!$F57,DEMANDS!$G$2:$CW$25,MATCH($E57,DEMANDS!$E$2:$E$25,0),FALSE)/HLOOKUP(2018,DEMANDS!$G$2:$CW$25,MATCH($E57,DEMANDS!$E$2:$E$25,0),FALSE)</f>
        <v>0</v>
      </c>
      <c r="Y57" s="14">
        <f>HLOOKUP(REG_TRA_DEMANDS!Y$3,'BY-Demands'!$J$5:$AK$14,MATCH($E57,'BY-Demands'!$I$5:$I$14,0),FALSE)*HLOOKUP(REG_TRA_DEMANDS!$F57,DEMANDS!$G$2:$CW$25,MATCH($E57,DEMANDS!$E$2:$E$25,0),FALSE)/HLOOKUP(2018,DEMANDS!$G$2:$CW$25,MATCH($E57,DEMANDS!$E$2:$E$25,0),FALSE)</f>
        <v>0</v>
      </c>
      <c r="Z57" s="14">
        <f>HLOOKUP(REG_TRA_DEMANDS!Z$3,'BY-Demands'!$J$5:$AK$14,MATCH($E57,'BY-Demands'!$I$5:$I$14,0),FALSE)*HLOOKUP(REG_TRA_DEMANDS!$F57,DEMANDS!$G$2:$CW$25,MATCH($E57,DEMANDS!$E$2:$E$25,0),FALSE)/HLOOKUP(2018,DEMANDS!$G$2:$CW$25,MATCH($E57,DEMANDS!$E$2:$E$25,0),FALSE)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A57" s="14">
        <f>HLOOKUP(REG_TRA_DEMANDS!AA$3,'BY-Demands'!$J$5:$AK$14,MATCH($E57,'BY-Demands'!$I$5:$I$14,0),FALSE)*HLOOKUP(REG_TRA_DEMANDS!$F57,DEMANDS!$G$2:$CW$25,MATCH($E57,DEMANDS!$E$2:$E$25,0),FALSE)/HLOOKUP(2018,DEMANDS!$G$2:$CW$25,MATCH($E57,DEMANDS!$E$2:$E$25,0),FALSE)</f>
        <v>0.81364774364567782</v>
      </c>
      <c r="AB57" s="14">
        <f>HLOOKUP(REG_TRA_DEMANDS!AB$3,'BY-Demands'!$J$5:$AK$14,MATCH($E57,'BY-Demands'!$I$5:$I$14,0),FALSE)*HLOOKUP(REG_TRA_DEMANDS!$F57,DEMANDS!$G$2:$CW$25,MATCH($E57,DEMANDS!$E$2:$E$25,0),FALSE)/HLOOKUP(2018,DEMANDS!$G$2:$CW$25,MATCH($E57,DEMANDS!$E$2:$E$25,0),FALSE)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C57" s="14">
        <f>HLOOKUP(REG_TRA_DEMANDS!AC$3,'BY-Demands'!$J$5:$AK$14,MATCH($E57,'BY-Demands'!$I$5:$I$14,0),FALSE)*HLOOKUP(REG_TRA_DEMANDS!$F57,DEMANDS!$G$2:$CW$25,MATCH($E57,DEMANDS!$E$2:$E$25,0),FALSE)/HLOOKUP(2018,DEMANDS!$G$2:$CW$25,MATCH($E57,DEMANDS!$E$2:$E$25,0),FALSE)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D57" s="14">
        <f>HLOOKUP(REG_TRA_DEMANDS!AD$3,'BY-Demands'!$J$5:$AK$14,MATCH($E57,'BY-Demands'!$I$5:$I$14,0),FALSE)*HLOOKUP(REG_TRA_DEMANDS!$F57,DEMANDS!$G$2:$CW$25,MATCH($E57,DEMANDS!$E$2:$E$25,0),FALSE)/HLOOKUP(2018,DEMANDS!$G$2:$CW$25,MATCH($E57,DEMANDS!$E$2:$E$25,0),FALSE)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E57" s="14">
        <f>HLOOKUP(REG_TRA_DEMANDS!AE$3,'BY-Demands'!$J$5:$AK$14,MATCH($E57,'BY-Demands'!$I$5:$I$14,0),FALSE)*HLOOKUP(REG_TRA_DEMANDS!$F57,DEMANDS!$G$2:$CW$25,MATCH($E57,DEMANDS!$E$2:$E$25,0),FALSE)/HLOOKUP(2018,DEMANDS!$G$2:$CW$25,MATCH($E57,DEMANDS!$E$2:$E$25,0),FALSE)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F57" s="14">
        <f>HLOOKUP(REG_TRA_DEMANDS!AF$3,'BY-Demands'!$J$5:$AK$14,MATCH($E57,'BY-Demands'!$I$5:$I$14,0),FALSE)*HLOOKUP(REG_TRA_DEMANDS!$F57,DEMANDS!$G$2:$CW$25,MATCH($E57,DEMANDS!$E$2:$E$25,0),FALSE)/HLOOKUP(2018,DEMANDS!$G$2:$CW$25,MATCH($E57,DEMANDS!$E$2:$E$25,0),FALSE)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56"/>
  <sheetViews>
    <sheetView tabSelected="1" workbookViewId="0">
      <selection activeCell="P23" sqref="P23"/>
    </sheetView>
  </sheetViews>
  <sheetFormatPr defaultRowHeight="15" x14ac:dyDescent="0.25"/>
  <cols>
    <col min="2" max="2" width="9.140625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2" width="8.7109375" customWidth="1"/>
  </cols>
  <sheetData>
    <row r="1" spans="2:21" x14ac:dyDescent="0.25">
      <c r="B1" t="s">
        <v>146</v>
      </c>
      <c r="C1" t="s">
        <v>0</v>
      </c>
    </row>
    <row r="2" spans="2:21" ht="15.75" thickBot="1" x14ac:dyDescent="0.3"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>
        <v>2018</v>
      </c>
      <c r="H2" s="13">
        <v>2019</v>
      </c>
      <c r="I2" s="13">
        <v>2020</v>
      </c>
      <c r="J2" s="13">
        <v>2021</v>
      </c>
      <c r="K2" s="13">
        <v>2022</v>
      </c>
      <c r="L2" s="13">
        <v>2030</v>
      </c>
      <c r="M2" s="13">
        <v>2050</v>
      </c>
      <c r="N2" s="13" t="s">
        <v>181</v>
      </c>
      <c r="Q2" t="s">
        <v>185</v>
      </c>
      <c r="R2" t="s">
        <v>186</v>
      </c>
    </row>
    <row r="3" spans="2:21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v>1.1584060685789734</v>
      </c>
      <c r="M3" s="30">
        <f>AVERAGE(Q3:R3)</f>
        <v>9.7989935307649739E-2</v>
      </c>
      <c r="N3">
        <v>0</v>
      </c>
      <c r="Q3" s="30">
        <v>0.126438626203419</v>
      </c>
      <c r="R3" s="30">
        <v>6.9541244411880462E-2</v>
      </c>
      <c r="T3" s="30"/>
      <c r="U3" s="33"/>
    </row>
    <row r="4" spans="2:21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v>22.05783877515594</v>
      </c>
      <c r="M4" s="30">
        <f t="shared" ref="M4:M29" si="0">AVERAGE(Q4:R4)</f>
        <v>26.346234207155959</v>
      </c>
      <c r="N4">
        <v>0</v>
      </c>
      <c r="Q4" s="30">
        <v>33.995140912459298</v>
      </c>
      <c r="R4" s="30">
        <v>18.697327501852616</v>
      </c>
      <c r="T4" s="30"/>
      <c r="U4" s="33"/>
    </row>
    <row r="5" spans="2:21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v>1.9434753073389506</v>
      </c>
      <c r="M5" s="30">
        <f t="shared" si="0"/>
        <v>3.8534877653787154</v>
      </c>
      <c r="N5">
        <v>0</v>
      </c>
      <c r="Q5" s="30">
        <v>4.9722422779080198</v>
      </c>
      <c r="R5" s="30">
        <v>2.7347332528494115</v>
      </c>
      <c r="T5" s="30"/>
      <c r="U5" s="33"/>
    </row>
    <row r="6" spans="2:21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v>5.2807562869892761</v>
      </c>
      <c r="M6" s="30">
        <f t="shared" si="0"/>
        <v>5.9308505795404391</v>
      </c>
      <c r="N6">
        <v>0</v>
      </c>
      <c r="Q6" s="30">
        <v>7.6527104252134697</v>
      </c>
      <c r="R6" s="30">
        <v>4.2089907338674086</v>
      </c>
      <c r="T6" s="30"/>
      <c r="U6" s="33"/>
    </row>
    <row r="7" spans="2:21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v>1.22325956804396</v>
      </c>
      <c r="M7" s="30">
        <f t="shared" si="0"/>
        <v>1.7912647554770649</v>
      </c>
      <c r="N7">
        <v>0</v>
      </c>
      <c r="Q7" s="30">
        <v>2.3113093619058902</v>
      </c>
      <c r="R7" s="30">
        <v>1.2712201490482398</v>
      </c>
      <c r="T7" s="30"/>
      <c r="U7" s="33"/>
    </row>
    <row r="8" spans="2:21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v>9.4725222533350699</v>
      </c>
      <c r="M8" s="30">
        <f t="shared" si="0"/>
        <v>10.157935062437405</v>
      </c>
      <c r="N8">
        <v>0</v>
      </c>
      <c r="Q8" s="30">
        <v>13.107012983790201</v>
      </c>
      <c r="R8" s="30">
        <v>7.2088571410846098</v>
      </c>
      <c r="T8" s="30"/>
      <c r="U8" s="33"/>
    </row>
    <row r="9" spans="2:21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v>0.85675812345956381</v>
      </c>
      <c r="M9" s="30">
        <f t="shared" si="0"/>
        <v>0.68793979220818868</v>
      </c>
      <c r="N9">
        <v>0</v>
      </c>
      <c r="Q9" s="30">
        <v>0.88766424801056598</v>
      </c>
      <c r="R9" s="30">
        <v>0.48821533640581133</v>
      </c>
      <c r="T9" s="30"/>
      <c r="U9" s="33"/>
    </row>
    <row r="10" spans="2:21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v>15.463248848798345</v>
      </c>
      <c r="M10" s="30">
        <f t="shared" si="0"/>
        <v>16.853923637480463</v>
      </c>
      <c r="N10">
        <v>0</v>
      </c>
      <c r="Q10" s="30">
        <v>24.822798092583323</v>
      </c>
      <c r="R10" s="30">
        <v>8.8850491823775997</v>
      </c>
      <c r="T10" s="30"/>
      <c r="U10" s="33"/>
    </row>
    <row r="11" spans="2:21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v>16.048363755990756</v>
      </c>
      <c r="M11" s="30">
        <f t="shared" si="0"/>
        <v>16.844014653390236</v>
      </c>
      <c r="N11">
        <v>0</v>
      </c>
      <c r="Q11" s="30">
        <v>21.7342124559874</v>
      </c>
      <c r="R11" s="30">
        <v>11.953816850793071</v>
      </c>
      <c r="T11" s="30"/>
      <c r="U11" s="33"/>
    </row>
    <row r="12" spans="2:21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v>1.8148484316492632</v>
      </c>
      <c r="M12" s="30">
        <f t="shared" si="0"/>
        <v>1.3071809478517049</v>
      </c>
      <c r="N12">
        <v>0</v>
      </c>
      <c r="Q12" s="30">
        <v>1.6866850940022</v>
      </c>
      <c r="R12" s="30">
        <v>0.92767680170120992</v>
      </c>
      <c r="T12" s="30"/>
      <c r="U12" s="33"/>
    </row>
    <row r="13" spans="2:21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v>7.1919298250215675</v>
      </c>
      <c r="M13" s="30">
        <f t="shared" si="0"/>
        <v>12.686569622394671</v>
      </c>
      <c r="N13">
        <v>0</v>
      </c>
      <c r="Q13" s="30">
        <v>16.369767254702801</v>
      </c>
      <c r="R13" s="30">
        <v>9.0033719900865421</v>
      </c>
      <c r="T13" s="30"/>
      <c r="U13" s="33"/>
    </row>
    <row r="14" spans="2:21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v>0.1326581724749025</v>
      </c>
      <c r="M14" s="30">
        <f t="shared" si="0"/>
        <v>3.2628733640509965E-2</v>
      </c>
      <c r="N14">
        <v>0</v>
      </c>
      <c r="Q14" s="30">
        <v>4.2101591794206403E-2</v>
      </c>
      <c r="R14" s="30">
        <v>2.3155875486813523E-2</v>
      </c>
      <c r="T14" s="30"/>
      <c r="U14" s="33"/>
    </row>
    <row r="15" spans="2:21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v>4.2494582874450408</v>
      </c>
      <c r="M15" s="30">
        <f t="shared" si="0"/>
        <v>4.7394475614649956</v>
      </c>
      <c r="N15">
        <v>0</v>
      </c>
      <c r="Q15" s="30">
        <v>6.1154162083419301</v>
      </c>
      <c r="R15" s="30">
        <v>3.3634789145880619</v>
      </c>
      <c r="T15" s="30"/>
      <c r="U15" s="33"/>
    </row>
    <row r="16" spans="2:21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v>3.5045513913327135</v>
      </c>
      <c r="M16" s="30">
        <f t="shared" si="0"/>
        <v>4.5713249322390208</v>
      </c>
      <c r="N16">
        <v>0</v>
      </c>
      <c r="Q16" s="30">
        <v>5.8984837835342203</v>
      </c>
      <c r="R16" s="30">
        <v>3.2441660809438213</v>
      </c>
      <c r="T16" s="30"/>
      <c r="U16" s="33"/>
    </row>
    <row r="17" spans="2:21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G17*'[1]TRA-2021'!$C$11</f>
        <v>13.576148085415543</v>
      </c>
      <c r="K17" s="30">
        <v>15.7055907873725</v>
      </c>
      <c r="L17" s="30">
        <v>16.798154247711324</v>
      </c>
      <c r="M17" s="30">
        <f t="shared" si="0"/>
        <v>19.808098215775729</v>
      </c>
      <c r="N17">
        <v>0</v>
      </c>
      <c r="Q17" s="30">
        <v>21.065548257939199</v>
      </c>
      <c r="R17" s="30">
        <v>18.550648173612263</v>
      </c>
      <c r="T17" s="30"/>
      <c r="U17" s="33"/>
    </row>
    <row r="18" spans="2:21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G18*'[1]TRA-2021'!$C$11</f>
        <v>29.169610469442279</v>
      </c>
      <c r="K18" s="30">
        <v>33.767020192851</v>
      </c>
      <c r="L18" s="30">
        <v>30.018312954312446</v>
      </c>
      <c r="M18" s="30">
        <f t="shared" si="0"/>
        <v>37.651251214826601</v>
      </c>
      <c r="N18">
        <v>0</v>
      </c>
      <c r="Q18" s="30">
        <v>45.290928754569201</v>
      </c>
      <c r="R18" s="30">
        <v>30.011573675084005</v>
      </c>
      <c r="T18" s="30"/>
      <c r="U18" s="33"/>
    </row>
    <row r="19" spans="2:21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G19*'[1]TRA-2021'!$C$11</f>
        <v>25.304212456246088</v>
      </c>
      <c r="K19" s="30">
        <v>29.055342956639201</v>
      </c>
      <c r="L19" s="30">
        <v>25.857221286837778</v>
      </c>
      <c r="M19" s="30">
        <f t="shared" si="0"/>
        <v>32.379777214245621</v>
      </c>
      <c r="N19">
        <v>0</v>
      </c>
      <c r="Q19" s="30">
        <v>38.971264277187501</v>
      </c>
      <c r="R19" s="30">
        <v>25.788290151303741</v>
      </c>
      <c r="T19" s="30"/>
      <c r="U19" s="33"/>
    </row>
    <row r="20" spans="2:21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v>11.939270188666665</v>
      </c>
      <c r="M20" s="30">
        <f t="shared" si="0"/>
        <v>17.294083387740336</v>
      </c>
      <c r="N20">
        <v>0</v>
      </c>
      <c r="Q20" s="30">
        <v>25.138166775480673</v>
      </c>
      <c r="R20" s="30">
        <v>9.4499999999999993</v>
      </c>
      <c r="T20" s="30"/>
      <c r="U20" s="33"/>
    </row>
    <row r="21" spans="2:21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f t="shared" si="0"/>
        <v>0</v>
      </c>
      <c r="N21">
        <v>0</v>
      </c>
      <c r="Q21" s="30">
        <v>0</v>
      </c>
      <c r="R21" s="30">
        <v>0</v>
      </c>
      <c r="T21" s="30"/>
      <c r="U21" s="33"/>
    </row>
    <row r="22" spans="2:21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v>4.2785555697549427</v>
      </c>
      <c r="M22" s="30">
        <f t="shared" si="0"/>
        <v>6.7763561055681549</v>
      </c>
      <c r="N22">
        <v>0</v>
      </c>
      <c r="Q22" s="30">
        <v>10.039412402408599</v>
      </c>
      <c r="R22" s="30">
        <v>3.5132998087277101</v>
      </c>
      <c r="T22" s="30"/>
      <c r="U22" s="33"/>
    </row>
    <row r="23" spans="2:21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f t="shared" si="0"/>
        <v>0</v>
      </c>
      <c r="N23">
        <v>0</v>
      </c>
      <c r="Q23" s="30">
        <v>0</v>
      </c>
      <c r="R23" s="30">
        <v>0</v>
      </c>
      <c r="T23" s="30"/>
      <c r="U23" s="33"/>
    </row>
    <row r="24" spans="2:21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v>0.23116440009552636</v>
      </c>
      <c r="M24" s="30">
        <f t="shared" si="0"/>
        <v>0.23174660014328952</v>
      </c>
      <c r="N24">
        <v>0</v>
      </c>
      <c r="Q24" s="30">
        <v>0.23</v>
      </c>
      <c r="R24" s="30">
        <v>0.23349320028657899</v>
      </c>
      <c r="T24" s="30"/>
      <c r="U24" s="33"/>
    </row>
    <row r="25" spans="2:21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v>47.451052484086929</v>
      </c>
      <c r="M25" s="30">
        <f t="shared" si="0"/>
        <v>54.299091756130395</v>
      </c>
      <c r="N25">
        <v>0</v>
      </c>
      <c r="Q25" s="30">
        <v>62.629819759999997</v>
      </c>
      <c r="R25" s="30">
        <v>45.9683637522608</v>
      </c>
      <c r="T25" s="30"/>
      <c r="U25" s="33"/>
    </row>
    <row r="26" spans="2:21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v>31.989398146398109</v>
      </c>
      <c r="M26" s="30">
        <f t="shared" si="0"/>
        <v>40.081955186767516</v>
      </c>
      <c r="N26">
        <v>0</v>
      </c>
      <c r="Q26" s="30">
        <v>47.391759323456121</v>
      </c>
      <c r="R26" s="30">
        <v>32.772151050078904</v>
      </c>
      <c r="T26" s="30"/>
      <c r="U26" s="33"/>
    </row>
    <row r="27" spans="2:21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v>64.414276297117567</v>
      </c>
      <c r="M27" s="30">
        <f t="shared" si="0"/>
        <v>80.721923849501025</v>
      </c>
      <c r="N27">
        <v>0</v>
      </c>
      <c r="Q27" s="30">
        <v>95.354503699002038</v>
      </c>
      <c r="R27" s="30">
        <v>66.089343999999997</v>
      </c>
      <c r="T27" s="30"/>
      <c r="U27" s="33"/>
    </row>
    <row r="28" spans="2:21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>
        <v>8.544383999999809</v>
      </c>
      <c r="I28" s="31">
        <v>10.868399999999999</v>
      </c>
      <c r="J28" s="31">
        <v>14.3748</v>
      </c>
      <c r="K28" s="31">
        <f>600*8760/10^6*3.6</f>
        <v>18.921600000000002</v>
      </c>
      <c r="L28" s="30">
        <v>25</v>
      </c>
      <c r="M28" s="30">
        <f t="shared" si="0"/>
        <v>35.15</v>
      </c>
      <c r="N28">
        <v>0</v>
      </c>
      <c r="Q28" s="30">
        <v>40.299999999999997</v>
      </c>
      <c r="R28" s="30">
        <v>30</v>
      </c>
      <c r="T28" s="30"/>
      <c r="U28" s="33"/>
    </row>
    <row r="29" spans="2:21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1"/>
      <c r="K29" s="31"/>
      <c r="L29" s="30">
        <v>0.5</v>
      </c>
      <c r="M29" s="30">
        <f t="shared" si="0"/>
        <v>0.5575</v>
      </c>
      <c r="N29">
        <v>0</v>
      </c>
      <c r="Q29" s="30">
        <v>0.57499999999999996</v>
      </c>
      <c r="R29" s="30">
        <v>0.54</v>
      </c>
      <c r="T29" s="30"/>
      <c r="U29" s="33"/>
    </row>
    <row r="30" spans="2:21" x14ac:dyDescent="0.25">
      <c r="G30" s="31"/>
      <c r="H30" s="31"/>
      <c r="I30" s="31"/>
      <c r="J30" s="31"/>
      <c r="K30" s="31"/>
      <c r="L30" s="30"/>
      <c r="M30" s="30"/>
      <c r="Q30" s="32"/>
      <c r="R30" s="30"/>
    </row>
    <row r="31" spans="2:21" x14ac:dyDescent="0.25">
      <c r="G31" s="1"/>
      <c r="H31" s="1"/>
      <c r="I31" s="1"/>
      <c r="J31" s="1"/>
    </row>
    <row r="32" spans="2:21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>
        <v>2018</v>
      </c>
      <c r="H33" s="13">
        <v>2019</v>
      </c>
      <c r="I33" s="13">
        <v>2020</v>
      </c>
      <c r="J33" s="13">
        <v>2021</v>
      </c>
      <c r="K33" s="13">
        <v>2022</v>
      </c>
      <c r="L33" s="13">
        <v>2023</v>
      </c>
      <c r="M33" s="13">
        <v>2024</v>
      </c>
      <c r="N33" s="13">
        <v>2025</v>
      </c>
      <c r="O33" s="13">
        <v>2026</v>
      </c>
      <c r="P33" s="13">
        <v>2027</v>
      </c>
      <c r="Q33" s="13">
        <v>2028</v>
      </c>
      <c r="R33" s="13">
        <v>2029</v>
      </c>
      <c r="S33" s="13">
        <v>2030</v>
      </c>
      <c r="T33" s="13">
        <v>2031</v>
      </c>
      <c r="U33" s="13">
        <v>2032</v>
      </c>
      <c r="V33" s="13">
        <v>2033</v>
      </c>
      <c r="W33" s="13">
        <v>2034</v>
      </c>
      <c r="X33" s="13">
        <v>2035</v>
      </c>
      <c r="Y33" s="13">
        <v>2036</v>
      </c>
      <c r="Z33" s="13">
        <v>2037</v>
      </c>
      <c r="AA33" s="13">
        <v>2038</v>
      </c>
      <c r="AB33" s="13">
        <v>2039</v>
      </c>
      <c r="AC33" s="13">
        <v>2040</v>
      </c>
      <c r="AD33" s="13">
        <v>2041</v>
      </c>
      <c r="AE33" s="13">
        <v>2042</v>
      </c>
      <c r="AF33" s="13">
        <v>2043</v>
      </c>
      <c r="AG33" s="13">
        <v>2044</v>
      </c>
      <c r="AH33" s="13">
        <v>2045</v>
      </c>
      <c r="AI33" s="13">
        <v>2046</v>
      </c>
      <c r="AJ33" s="13">
        <v>2047</v>
      </c>
      <c r="AK33" s="13">
        <v>2048</v>
      </c>
      <c r="AL33" s="13">
        <v>2049</v>
      </c>
      <c r="AM33" s="13">
        <v>2050</v>
      </c>
      <c r="AN33" s="13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40" x14ac:dyDescent="0.25"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40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40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4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40" x14ac:dyDescent="0.25">
      <c r="G44" s="1"/>
    </row>
    <row r="45" spans="2:40" x14ac:dyDescent="0.25">
      <c r="G45" s="1"/>
    </row>
    <row r="46" spans="2:40" x14ac:dyDescent="0.25">
      <c r="G46" s="1"/>
    </row>
    <row r="47" spans="2:40" x14ac:dyDescent="0.25">
      <c r="G47" s="1"/>
    </row>
    <row r="50" spans="7:19" x14ac:dyDescent="0.25"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7:19" x14ac:dyDescent="0.25"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7:19" x14ac:dyDescent="0.25"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7:19" x14ac:dyDescent="0.25"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7:19" x14ac:dyDescent="0.2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7:19" x14ac:dyDescent="0.25"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7:19" x14ac:dyDescent="0.25"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" workbookViewId="0">
      <selection activeCell="M12" sqref="M12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147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1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151</v>
      </c>
      <c r="G7">
        <v>2020</v>
      </c>
      <c r="H7">
        <v>1.38721379057928E-2</v>
      </c>
      <c r="I7">
        <v>1.38721379057928E-2</v>
      </c>
      <c r="J7" t="s">
        <v>182</v>
      </c>
      <c r="K7" t="s">
        <v>182</v>
      </c>
      <c r="L7" t="s">
        <v>155</v>
      </c>
    </row>
    <row r="8" spans="4:13" x14ac:dyDescent="0.25">
      <c r="F8" t="s">
        <v>151</v>
      </c>
      <c r="G8">
        <v>2025</v>
      </c>
      <c r="H8">
        <v>1.3640935607362899E-2</v>
      </c>
      <c r="I8">
        <v>1.3640935607362899E-2</v>
      </c>
      <c r="J8" t="s">
        <v>182</v>
      </c>
      <c r="K8" t="s">
        <v>182</v>
      </c>
      <c r="L8" t="s">
        <v>155</v>
      </c>
    </row>
    <row r="9" spans="4:13" x14ac:dyDescent="0.25">
      <c r="F9" t="s">
        <v>151</v>
      </c>
      <c r="G9">
        <v>2030</v>
      </c>
      <c r="H9">
        <v>1.3409733308933001E-2</v>
      </c>
      <c r="I9">
        <v>1.3409733308933001E-2</v>
      </c>
      <c r="J9" t="s">
        <v>182</v>
      </c>
      <c r="K9" t="s">
        <v>182</v>
      </c>
      <c r="L9" t="s">
        <v>155</v>
      </c>
    </row>
    <row r="10" spans="4:13" x14ac:dyDescent="0.25">
      <c r="F10" t="s">
        <v>151</v>
      </c>
      <c r="G10">
        <v>2035</v>
      </c>
      <c r="H10">
        <v>1.31785310105031E-2</v>
      </c>
      <c r="I10">
        <v>1.31785310105031E-2</v>
      </c>
      <c r="J10" t="s">
        <v>182</v>
      </c>
      <c r="K10" t="s">
        <v>182</v>
      </c>
      <c r="L10" t="s">
        <v>155</v>
      </c>
    </row>
    <row r="11" spans="4:13" x14ac:dyDescent="0.25">
      <c r="F11" t="s">
        <v>151</v>
      </c>
      <c r="G11">
        <v>2040</v>
      </c>
      <c r="H11">
        <v>1.29473287120732E-2</v>
      </c>
      <c r="I11">
        <v>1.29473287120732E-2</v>
      </c>
      <c r="J11" t="s">
        <v>182</v>
      </c>
      <c r="K11" t="s">
        <v>182</v>
      </c>
      <c r="L11" t="s">
        <v>155</v>
      </c>
    </row>
    <row r="12" spans="4:13" x14ac:dyDescent="0.25">
      <c r="F12" t="s">
        <v>151</v>
      </c>
      <c r="G12">
        <v>2045</v>
      </c>
      <c r="H12">
        <v>1.27161264136434E-2</v>
      </c>
      <c r="I12">
        <v>1.27161264136434E-2</v>
      </c>
      <c r="J12" t="s">
        <v>182</v>
      </c>
      <c r="K12" t="s">
        <v>182</v>
      </c>
      <c r="L12" t="s">
        <v>155</v>
      </c>
    </row>
    <row r="13" spans="4:13" x14ac:dyDescent="0.25">
      <c r="F13" t="s">
        <v>151</v>
      </c>
      <c r="G13">
        <v>2050</v>
      </c>
      <c r="H13">
        <v>1.24849241152135E-2</v>
      </c>
      <c r="I13">
        <v>1.24849241152135E-2</v>
      </c>
      <c r="J13" t="s">
        <v>182</v>
      </c>
      <c r="K13" t="s">
        <v>182</v>
      </c>
      <c r="L13" t="s">
        <v>155</v>
      </c>
    </row>
    <row r="14" spans="4:13" x14ac:dyDescent="0.25">
      <c r="F14" t="s">
        <v>151</v>
      </c>
      <c r="G14">
        <v>2020</v>
      </c>
      <c r="H14">
        <v>2.82671906295494E-2</v>
      </c>
      <c r="I14">
        <v>2.82671906295494E-2</v>
      </c>
      <c r="J14" t="s">
        <v>183</v>
      </c>
      <c r="K14" t="s">
        <v>183</v>
      </c>
      <c r="L14" t="s">
        <v>155</v>
      </c>
    </row>
    <row r="15" spans="4:13" x14ac:dyDescent="0.25">
      <c r="F15" t="s">
        <v>151</v>
      </c>
      <c r="G15">
        <v>2025</v>
      </c>
      <c r="H15">
        <v>2.76547348325758E-2</v>
      </c>
      <c r="I15">
        <v>2.76547348325758E-2</v>
      </c>
      <c r="J15" t="s">
        <v>183</v>
      </c>
      <c r="K15" t="s">
        <v>183</v>
      </c>
      <c r="L15" t="s">
        <v>155</v>
      </c>
    </row>
    <row r="16" spans="4:13" x14ac:dyDescent="0.25">
      <c r="F16" t="s">
        <v>151</v>
      </c>
      <c r="G16">
        <v>2030</v>
      </c>
      <c r="H16">
        <v>2.7042279035602201E-2</v>
      </c>
      <c r="I16">
        <v>2.7042279035602201E-2</v>
      </c>
      <c r="J16" t="s">
        <v>183</v>
      </c>
      <c r="K16" t="s">
        <v>183</v>
      </c>
      <c r="L16" t="s">
        <v>155</v>
      </c>
    </row>
    <row r="17" spans="4:12" x14ac:dyDescent="0.25">
      <c r="F17" t="s">
        <v>151</v>
      </c>
      <c r="G17">
        <v>2035</v>
      </c>
      <c r="H17">
        <v>2.6429823238628702E-2</v>
      </c>
      <c r="I17">
        <v>2.6429823238628702E-2</v>
      </c>
      <c r="J17" t="s">
        <v>183</v>
      </c>
      <c r="K17" t="s">
        <v>183</v>
      </c>
      <c r="L17" t="s">
        <v>155</v>
      </c>
    </row>
    <row r="18" spans="4:12" x14ac:dyDescent="0.25">
      <c r="F18" t="s">
        <v>151</v>
      </c>
      <c r="G18">
        <v>2040</v>
      </c>
      <c r="H18">
        <v>2.5817367441655099E-2</v>
      </c>
      <c r="I18">
        <v>2.5817367441655099E-2</v>
      </c>
      <c r="J18" t="s">
        <v>183</v>
      </c>
      <c r="K18" t="s">
        <v>183</v>
      </c>
      <c r="L18" t="s">
        <v>155</v>
      </c>
    </row>
    <row r="19" spans="4:12" x14ac:dyDescent="0.25">
      <c r="F19" t="s">
        <v>151</v>
      </c>
      <c r="G19">
        <v>2045</v>
      </c>
      <c r="H19">
        <v>2.5204911644681499E-2</v>
      </c>
      <c r="I19">
        <v>2.5204911644681499E-2</v>
      </c>
      <c r="J19" t="s">
        <v>183</v>
      </c>
      <c r="K19" t="s">
        <v>183</v>
      </c>
      <c r="L19" t="s">
        <v>155</v>
      </c>
    </row>
    <row r="20" spans="4:12" x14ac:dyDescent="0.25">
      <c r="F20" t="s">
        <v>151</v>
      </c>
      <c r="G20">
        <v>2050</v>
      </c>
      <c r="H20">
        <v>2.4592455847708E-2</v>
      </c>
      <c r="I20">
        <v>2.4592455847708E-2</v>
      </c>
      <c r="J20" t="s">
        <v>183</v>
      </c>
      <c r="K20" t="s">
        <v>183</v>
      </c>
      <c r="L20" t="s">
        <v>155</v>
      </c>
    </row>
    <row r="21" spans="4:12" x14ac:dyDescent="0.25">
      <c r="F21" t="s">
        <v>151</v>
      </c>
      <c r="G21">
        <v>2020</v>
      </c>
      <c r="H21">
        <v>5.1858242929871998E-2</v>
      </c>
      <c r="I21">
        <v>5.1858242929871998E-2</v>
      </c>
      <c r="J21" t="s">
        <v>184</v>
      </c>
      <c r="K21" t="s">
        <v>184</v>
      </c>
      <c r="L21" t="s">
        <v>155</v>
      </c>
    </row>
    <row r="22" spans="4:12" x14ac:dyDescent="0.25">
      <c r="F22" t="s">
        <v>151</v>
      </c>
      <c r="G22">
        <v>2025</v>
      </c>
      <c r="H22">
        <v>5.0734647666391401E-2</v>
      </c>
      <c r="I22">
        <v>5.0734647666391401E-2</v>
      </c>
      <c r="J22" t="s">
        <v>184</v>
      </c>
      <c r="K22" t="s">
        <v>184</v>
      </c>
      <c r="L22" t="s">
        <v>155</v>
      </c>
    </row>
    <row r="23" spans="4:12" x14ac:dyDescent="0.25">
      <c r="F23" t="s">
        <v>151</v>
      </c>
      <c r="G23">
        <v>2030</v>
      </c>
      <c r="H23">
        <v>4.9611052402910902E-2</v>
      </c>
      <c r="I23">
        <v>4.9611052402910902E-2</v>
      </c>
      <c r="J23" t="s">
        <v>184</v>
      </c>
      <c r="K23" t="s">
        <v>184</v>
      </c>
      <c r="L23" t="s">
        <v>155</v>
      </c>
    </row>
    <row r="24" spans="4:12" x14ac:dyDescent="0.25">
      <c r="F24" t="s">
        <v>151</v>
      </c>
      <c r="G24">
        <v>2035</v>
      </c>
      <c r="H24">
        <v>4.8487457139430298E-2</v>
      </c>
      <c r="I24">
        <v>4.8487457139430298E-2</v>
      </c>
      <c r="J24" t="s">
        <v>184</v>
      </c>
      <c r="K24" t="s">
        <v>184</v>
      </c>
      <c r="L24" t="s">
        <v>155</v>
      </c>
    </row>
    <row r="25" spans="4:12" x14ac:dyDescent="0.25">
      <c r="F25" t="s">
        <v>151</v>
      </c>
      <c r="G25">
        <v>2040</v>
      </c>
      <c r="H25">
        <v>4.7363861875949799E-2</v>
      </c>
      <c r="I25">
        <v>4.7363861875949799E-2</v>
      </c>
      <c r="J25" t="s">
        <v>184</v>
      </c>
      <c r="K25" t="s">
        <v>184</v>
      </c>
      <c r="L25" t="s">
        <v>155</v>
      </c>
    </row>
    <row r="26" spans="4:12" x14ac:dyDescent="0.25">
      <c r="F26" t="s">
        <v>151</v>
      </c>
      <c r="G26">
        <v>2045</v>
      </c>
      <c r="H26">
        <v>4.6240266612469202E-2</v>
      </c>
      <c r="I26">
        <v>4.6240266612469202E-2</v>
      </c>
      <c r="J26" t="s">
        <v>184</v>
      </c>
      <c r="K26" t="s">
        <v>184</v>
      </c>
      <c r="L26" t="s">
        <v>155</v>
      </c>
    </row>
    <row r="27" spans="4:12" x14ac:dyDescent="0.25">
      <c r="F27" t="s">
        <v>151</v>
      </c>
      <c r="G27">
        <v>2050</v>
      </c>
      <c r="H27">
        <v>4.5116671348988703E-2</v>
      </c>
      <c r="I27">
        <v>4.5116671348988703E-2</v>
      </c>
      <c r="J27" t="s">
        <v>184</v>
      </c>
      <c r="K27" t="s">
        <v>184</v>
      </c>
      <c r="L27" t="s">
        <v>155</v>
      </c>
    </row>
    <row r="28" spans="4:12" x14ac:dyDescent="0.2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</row>
    <row r="29" spans="4:12" x14ac:dyDescent="0.2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</row>
    <row r="30" spans="4:12" x14ac:dyDescent="0.2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</row>
    <row r="31" spans="4:12" x14ac:dyDescent="0.2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</row>
    <row r="32" spans="4:12" x14ac:dyDescent="0.2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</row>
    <row r="33" spans="4:12" x14ac:dyDescent="0.2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</row>
    <row r="34" spans="4:12" x14ac:dyDescent="0.2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</row>
    <row r="35" spans="4:12" x14ac:dyDescent="0.2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</row>
    <row r="36" spans="4:12" x14ac:dyDescent="0.2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</row>
    <row r="37" spans="4:12" x14ac:dyDescent="0.2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</row>
    <row r="38" spans="4:12" x14ac:dyDescent="0.2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</row>
    <row r="39" spans="4:12" x14ac:dyDescent="0.2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</row>
    <row r="40" spans="4:12" x14ac:dyDescent="0.2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</row>
    <row r="41" spans="4:12" x14ac:dyDescent="0.2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</row>
    <row r="42" spans="4:12" x14ac:dyDescent="0.2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</row>
    <row r="43" spans="4:12" x14ac:dyDescent="0.2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</row>
    <row r="44" spans="4:12" x14ac:dyDescent="0.2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</row>
    <row r="45" spans="4:12" x14ac:dyDescent="0.2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</row>
    <row r="46" spans="4:12" x14ac:dyDescent="0.2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</row>
    <row r="47" spans="4:12" x14ac:dyDescent="0.2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</row>
    <row r="48" spans="4:12" x14ac:dyDescent="0.2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</row>
    <row r="49" spans="6:12" x14ac:dyDescent="0.25">
      <c r="F49" t="s">
        <v>151</v>
      </c>
      <c r="G49">
        <v>2020</v>
      </c>
      <c r="H49">
        <v>1.22705451858846E-2</v>
      </c>
      <c r="I49">
        <v>1.22705451858846E-2</v>
      </c>
      <c r="J49" t="s">
        <v>137</v>
      </c>
      <c r="K49" t="s">
        <v>137</v>
      </c>
      <c r="L49" t="s">
        <v>155</v>
      </c>
    </row>
    <row r="50" spans="6:12" x14ac:dyDescent="0.25">
      <c r="F50" t="s">
        <v>151</v>
      </c>
      <c r="G50">
        <v>2025</v>
      </c>
      <c r="H50">
        <v>1.19637815562375E-2</v>
      </c>
      <c r="I50">
        <v>1.19637815562375E-2</v>
      </c>
      <c r="J50" t="s">
        <v>137</v>
      </c>
      <c r="K50" t="s">
        <v>137</v>
      </c>
      <c r="L50" t="s">
        <v>155</v>
      </c>
    </row>
    <row r="51" spans="6:12" x14ac:dyDescent="0.25">
      <c r="F51" t="s">
        <v>151</v>
      </c>
      <c r="G51">
        <v>2030</v>
      </c>
      <c r="H51">
        <v>1.16570179265904E-2</v>
      </c>
      <c r="I51">
        <v>1.16570179265904E-2</v>
      </c>
      <c r="J51" t="s">
        <v>137</v>
      </c>
      <c r="K51" t="s">
        <v>137</v>
      </c>
      <c r="L51" t="s">
        <v>155</v>
      </c>
    </row>
    <row r="52" spans="6:12" x14ac:dyDescent="0.25">
      <c r="F52" t="s">
        <v>151</v>
      </c>
      <c r="G52">
        <v>2035</v>
      </c>
      <c r="H52">
        <v>1.13502542969432E-2</v>
      </c>
      <c r="I52">
        <v>1.13502542969432E-2</v>
      </c>
      <c r="J52" t="s">
        <v>137</v>
      </c>
      <c r="K52" t="s">
        <v>137</v>
      </c>
      <c r="L52" t="s">
        <v>155</v>
      </c>
    </row>
    <row r="53" spans="6:12" x14ac:dyDescent="0.25">
      <c r="F53" t="s">
        <v>151</v>
      </c>
      <c r="G53">
        <v>2040</v>
      </c>
      <c r="H53">
        <v>1.10434906672961E-2</v>
      </c>
      <c r="I53">
        <v>1.10434906672961E-2</v>
      </c>
      <c r="J53" t="s">
        <v>137</v>
      </c>
      <c r="K53" t="s">
        <v>137</v>
      </c>
      <c r="L53" t="s">
        <v>155</v>
      </c>
    </row>
    <row r="54" spans="6:12" x14ac:dyDescent="0.25">
      <c r="F54" t="s">
        <v>151</v>
      </c>
      <c r="G54">
        <v>2045</v>
      </c>
      <c r="H54">
        <v>1.0736727037649E-2</v>
      </c>
      <c r="I54">
        <v>1.0736727037649E-2</v>
      </c>
      <c r="J54" t="s">
        <v>137</v>
      </c>
      <c r="K54" t="s">
        <v>137</v>
      </c>
      <c r="L54" t="s">
        <v>155</v>
      </c>
    </row>
    <row r="55" spans="6:12" x14ac:dyDescent="0.25">
      <c r="F55" t="s">
        <v>151</v>
      </c>
      <c r="G55">
        <v>2050</v>
      </c>
      <c r="H55">
        <v>1.04299634080019E-2</v>
      </c>
      <c r="I55">
        <v>1.04299634080019E-2</v>
      </c>
      <c r="J55" t="s">
        <v>137</v>
      </c>
      <c r="K55" t="s">
        <v>137</v>
      </c>
      <c r="L55" t="s">
        <v>155</v>
      </c>
    </row>
    <row r="56" spans="6:12" x14ac:dyDescent="0.25">
      <c r="F56" t="s">
        <v>151</v>
      </c>
      <c r="G56">
        <v>2020</v>
      </c>
      <c r="H56">
        <v>1.0838880017831501E-2</v>
      </c>
      <c r="I56">
        <v>1.0838880017831501E-2</v>
      </c>
      <c r="J56" t="s">
        <v>138</v>
      </c>
      <c r="K56" t="s">
        <v>138</v>
      </c>
      <c r="L56" t="s">
        <v>155</v>
      </c>
    </row>
    <row r="57" spans="6:12" x14ac:dyDescent="0.25">
      <c r="F57" t="s">
        <v>151</v>
      </c>
      <c r="G57">
        <v>2025</v>
      </c>
      <c r="H57">
        <v>1.05679080173857E-2</v>
      </c>
      <c r="I57">
        <v>1.05679080173857E-2</v>
      </c>
      <c r="J57" t="s">
        <v>138</v>
      </c>
      <c r="K57" t="s">
        <v>138</v>
      </c>
      <c r="L57" t="s">
        <v>155</v>
      </c>
    </row>
    <row r="58" spans="6:12" x14ac:dyDescent="0.25">
      <c r="F58" t="s">
        <v>151</v>
      </c>
      <c r="G58">
        <v>2030</v>
      </c>
      <c r="H58">
        <v>1.02969360169399E-2</v>
      </c>
      <c r="I58">
        <v>1.02969360169399E-2</v>
      </c>
      <c r="J58" t="s">
        <v>138</v>
      </c>
      <c r="K58" t="s">
        <v>138</v>
      </c>
      <c r="L58" t="s">
        <v>155</v>
      </c>
    </row>
    <row r="59" spans="6:12" x14ac:dyDescent="0.25">
      <c r="F59" t="s">
        <v>151</v>
      </c>
      <c r="G59">
        <v>2035</v>
      </c>
      <c r="H59">
        <v>1.00259640164941E-2</v>
      </c>
      <c r="I59">
        <v>1.00259640164941E-2</v>
      </c>
      <c r="J59" t="s">
        <v>138</v>
      </c>
      <c r="K59" t="s">
        <v>138</v>
      </c>
      <c r="L59" t="s">
        <v>155</v>
      </c>
    </row>
    <row r="60" spans="6:12" x14ac:dyDescent="0.25">
      <c r="F60" t="s">
        <v>151</v>
      </c>
      <c r="G60">
        <v>2040</v>
      </c>
      <c r="H60">
        <v>9.7549920160483194E-3</v>
      </c>
      <c r="I60">
        <v>9.7549920160483194E-3</v>
      </c>
      <c r="J60" t="s">
        <v>138</v>
      </c>
      <c r="K60" t="s">
        <v>138</v>
      </c>
      <c r="L60" t="s">
        <v>155</v>
      </c>
    </row>
    <row r="61" spans="6:12" x14ac:dyDescent="0.25">
      <c r="F61" t="s">
        <v>151</v>
      </c>
      <c r="G61">
        <v>2045</v>
      </c>
      <c r="H61">
        <v>9.4840200156025393E-3</v>
      </c>
      <c r="I61">
        <v>9.4840200156025393E-3</v>
      </c>
      <c r="J61" t="s">
        <v>138</v>
      </c>
      <c r="K61" t="s">
        <v>138</v>
      </c>
      <c r="L61" t="s">
        <v>155</v>
      </c>
    </row>
    <row r="62" spans="6:12" x14ac:dyDescent="0.25">
      <c r="F62" t="s">
        <v>151</v>
      </c>
      <c r="G62">
        <v>2050</v>
      </c>
      <c r="H62">
        <v>9.2130480151567506E-3</v>
      </c>
      <c r="I62">
        <v>9.2130480151567506E-3</v>
      </c>
      <c r="J62" t="s">
        <v>138</v>
      </c>
      <c r="K62" t="s">
        <v>138</v>
      </c>
      <c r="L62" t="s">
        <v>155</v>
      </c>
    </row>
    <row r="63" spans="6:12" x14ac:dyDescent="0.25">
      <c r="F63" t="s">
        <v>151</v>
      </c>
      <c r="G63">
        <v>2020</v>
      </c>
      <c r="H63">
        <v>1.3699686064869101E-2</v>
      </c>
      <c r="I63">
        <v>1.3699686064869101E-2</v>
      </c>
      <c r="J63" t="s">
        <v>139</v>
      </c>
      <c r="K63" t="s">
        <v>139</v>
      </c>
      <c r="L63" t="s">
        <v>155</v>
      </c>
    </row>
    <row r="64" spans="6:12" x14ac:dyDescent="0.25">
      <c r="F64" t="s">
        <v>151</v>
      </c>
      <c r="G64">
        <v>2025</v>
      </c>
      <c r="H64">
        <v>1.3357193913247301E-2</v>
      </c>
      <c r="I64">
        <v>1.3357193913247301E-2</v>
      </c>
      <c r="J64" t="s">
        <v>139</v>
      </c>
      <c r="K64" t="s">
        <v>139</v>
      </c>
      <c r="L64" t="s">
        <v>155</v>
      </c>
    </row>
    <row r="65" spans="6:12" x14ac:dyDescent="0.25">
      <c r="F65" t="s">
        <v>151</v>
      </c>
      <c r="G65">
        <v>2030</v>
      </c>
      <c r="H65">
        <v>1.3014701761625599E-2</v>
      </c>
      <c r="I65">
        <v>1.3014701761625599E-2</v>
      </c>
      <c r="J65" t="s">
        <v>139</v>
      </c>
      <c r="K65" t="s">
        <v>139</v>
      </c>
      <c r="L65" t="s">
        <v>155</v>
      </c>
    </row>
    <row r="66" spans="6:12" x14ac:dyDescent="0.25">
      <c r="F66" t="s">
        <v>151</v>
      </c>
      <c r="G66">
        <v>2035</v>
      </c>
      <c r="H66">
        <v>1.26722096100039E-2</v>
      </c>
      <c r="I66">
        <v>1.26722096100039E-2</v>
      </c>
      <c r="J66" t="s">
        <v>139</v>
      </c>
      <c r="K66" t="s">
        <v>139</v>
      </c>
      <c r="L66" t="s">
        <v>155</v>
      </c>
    </row>
    <row r="67" spans="6:12" x14ac:dyDescent="0.25">
      <c r="F67" t="s">
        <v>151</v>
      </c>
      <c r="G67">
        <v>2040</v>
      </c>
      <c r="H67">
        <v>1.2329717458382201E-2</v>
      </c>
      <c r="I67">
        <v>1.2329717458382201E-2</v>
      </c>
      <c r="J67" t="s">
        <v>139</v>
      </c>
      <c r="K67" t="s">
        <v>139</v>
      </c>
      <c r="L67" t="s">
        <v>155</v>
      </c>
    </row>
    <row r="68" spans="6:12" x14ac:dyDescent="0.25">
      <c r="F68" t="s">
        <v>151</v>
      </c>
      <c r="G68">
        <v>2045</v>
      </c>
      <c r="H68">
        <v>1.1987225306760401E-2</v>
      </c>
      <c r="I68">
        <v>1.1987225306760401E-2</v>
      </c>
      <c r="J68" t="s">
        <v>139</v>
      </c>
      <c r="K68" t="s">
        <v>139</v>
      </c>
      <c r="L68" t="s">
        <v>155</v>
      </c>
    </row>
    <row r="69" spans="6:12" x14ac:dyDescent="0.25">
      <c r="F69" t="s">
        <v>151</v>
      </c>
      <c r="G69">
        <v>2050</v>
      </c>
      <c r="H69">
        <v>1.16447331551387E-2</v>
      </c>
      <c r="I69">
        <v>1.16447331551387E-2</v>
      </c>
      <c r="J69" t="s">
        <v>139</v>
      </c>
      <c r="K69" t="s">
        <v>139</v>
      </c>
      <c r="L69" t="s">
        <v>155</v>
      </c>
    </row>
    <row r="70" spans="6:12" x14ac:dyDescent="0.25">
      <c r="F70" t="s">
        <v>151</v>
      </c>
      <c r="G70">
        <v>2020</v>
      </c>
      <c r="H70">
        <v>1.6114677026113401E-3</v>
      </c>
      <c r="I70">
        <v>1.6114677026113401E-3</v>
      </c>
      <c r="J70" t="s">
        <v>140</v>
      </c>
      <c r="K70" t="s">
        <v>140</v>
      </c>
      <c r="L70" t="s">
        <v>155</v>
      </c>
    </row>
    <row r="71" spans="6:12" x14ac:dyDescent="0.25">
      <c r="F71" t="s">
        <v>151</v>
      </c>
      <c r="G71">
        <v>2025</v>
      </c>
      <c r="H71">
        <v>1.59803880508958E-3</v>
      </c>
      <c r="I71">
        <v>1.59803880508958E-3</v>
      </c>
      <c r="J71" t="s">
        <v>140</v>
      </c>
      <c r="K71" t="s">
        <v>140</v>
      </c>
      <c r="L71" t="s">
        <v>155</v>
      </c>
    </row>
    <row r="72" spans="6:12" x14ac:dyDescent="0.25">
      <c r="F72" t="s">
        <v>151</v>
      </c>
      <c r="G72">
        <v>2030</v>
      </c>
      <c r="H72">
        <v>1.58460990756782E-3</v>
      </c>
      <c r="I72">
        <v>1.58460990756782E-3</v>
      </c>
      <c r="J72" t="s">
        <v>140</v>
      </c>
      <c r="K72" t="s">
        <v>140</v>
      </c>
      <c r="L72" t="s">
        <v>155</v>
      </c>
    </row>
    <row r="73" spans="6:12" x14ac:dyDescent="0.25">
      <c r="F73" t="s">
        <v>151</v>
      </c>
      <c r="G73">
        <v>2035</v>
      </c>
      <c r="H73">
        <v>1.57118101004606E-3</v>
      </c>
      <c r="I73">
        <v>1.57118101004606E-3</v>
      </c>
      <c r="J73" t="s">
        <v>140</v>
      </c>
      <c r="K73" t="s">
        <v>140</v>
      </c>
      <c r="L73" t="s">
        <v>155</v>
      </c>
    </row>
    <row r="74" spans="6:12" x14ac:dyDescent="0.25">
      <c r="F74" t="s">
        <v>151</v>
      </c>
      <c r="G74">
        <v>2040</v>
      </c>
      <c r="H74">
        <v>1.5577521125242999E-3</v>
      </c>
      <c r="I74">
        <v>1.5577521125242999E-3</v>
      </c>
      <c r="J74" t="s">
        <v>140</v>
      </c>
      <c r="K74" t="s">
        <v>140</v>
      </c>
      <c r="L74" t="s">
        <v>155</v>
      </c>
    </row>
    <row r="75" spans="6:12" x14ac:dyDescent="0.25">
      <c r="F75" t="s">
        <v>151</v>
      </c>
      <c r="G75">
        <v>2045</v>
      </c>
      <c r="H75">
        <v>1.5443232150025401E-3</v>
      </c>
      <c r="I75">
        <v>1.5443232150025401E-3</v>
      </c>
      <c r="J75" t="s">
        <v>140</v>
      </c>
      <c r="K75" t="s">
        <v>140</v>
      </c>
      <c r="L75" t="s">
        <v>155</v>
      </c>
    </row>
    <row r="76" spans="6:12" x14ac:dyDescent="0.25">
      <c r="F76" t="s">
        <v>151</v>
      </c>
      <c r="G76">
        <v>2050</v>
      </c>
      <c r="H76">
        <v>1.53089431748078E-3</v>
      </c>
      <c r="I76">
        <v>1.53089431748078E-3</v>
      </c>
      <c r="J76" t="s">
        <v>140</v>
      </c>
      <c r="K76" t="s">
        <v>140</v>
      </c>
      <c r="L76" t="s">
        <v>155</v>
      </c>
    </row>
    <row r="77" spans="6:12" x14ac:dyDescent="0.25">
      <c r="F77" t="s">
        <v>151</v>
      </c>
      <c r="G77">
        <v>2020</v>
      </c>
      <c r="H77">
        <v>2.287177034804E-3</v>
      </c>
      <c r="I77">
        <v>2.287177034804E-3</v>
      </c>
      <c r="J77" t="s">
        <v>141</v>
      </c>
      <c r="K77" t="s">
        <v>141</v>
      </c>
      <c r="L77" t="s">
        <v>155</v>
      </c>
    </row>
    <row r="78" spans="6:12" x14ac:dyDescent="0.25">
      <c r="F78" t="s">
        <v>151</v>
      </c>
      <c r="G78">
        <v>2025</v>
      </c>
      <c r="H78">
        <v>2.2681172261806298E-3</v>
      </c>
      <c r="I78">
        <v>2.2681172261806298E-3</v>
      </c>
      <c r="J78" t="s">
        <v>141</v>
      </c>
      <c r="K78" t="s">
        <v>141</v>
      </c>
      <c r="L78" t="s">
        <v>155</v>
      </c>
    </row>
    <row r="79" spans="6:12" x14ac:dyDescent="0.25">
      <c r="F79" t="s">
        <v>151</v>
      </c>
      <c r="G79">
        <v>2030</v>
      </c>
      <c r="H79">
        <v>2.2490574175572601E-3</v>
      </c>
      <c r="I79">
        <v>2.2490574175572601E-3</v>
      </c>
      <c r="J79" t="s">
        <v>141</v>
      </c>
      <c r="K79" t="s">
        <v>141</v>
      </c>
      <c r="L79" t="s">
        <v>155</v>
      </c>
    </row>
    <row r="80" spans="6:12" x14ac:dyDescent="0.25">
      <c r="F80" t="s">
        <v>151</v>
      </c>
      <c r="G80">
        <v>2035</v>
      </c>
      <c r="H80">
        <v>2.2299976089338999E-3</v>
      </c>
      <c r="I80">
        <v>2.2299976089338999E-3</v>
      </c>
      <c r="J80" t="s">
        <v>141</v>
      </c>
      <c r="K80" t="s">
        <v>141</v>
      </c>
      <c r="L80" t="s">
        <v>155</v>
      </c>
    </row>
    <row r="81" spans="6:12" x14ac:dyDescent="0.25">
      <c r="F81" t="s">
        <v>151</v>
      </c>
      <c r="G81">
        <v>2040</v>
      </c>
      <c r="H81">
        <v>2.2109378003105301E-3</v>
      </c>
      <c r="I81">
        <v>2.2109378003105301E-3</v>
      </c>
      <c r="J81" t="s">
        <v>141</v>
      </c>
      <c r="K81" t="s">
        <v>141</v>
      </c>
      <c r="L81" t="s">
        <v>155</v>
      </c>
    </row>
    <row r="82" spans="6:12" x14ac:dyDescent="0.25">
      <c r="F82" t="s">
        <v>151</v>
      </c>
      <c r="G82">
        <v>2045</v>
      </c>
      <c r="H82">
        <v>2.19187799168716E-3</v>
      </c>
      <c r="I82">
        <v>2.19187799168716E-3</v>
      </c>
      <c r="J82" t="s">
        <v>141</v>
      </c>
      <c r="K82" t="s">
        <v>141</v>
      </c>
      <c r="L82" t="s">
        <v>155</v>
      </c>
    </row>
    <row r="83" spans="6:12" x14ac:dyDescent="0.25">
      <c r="F83" t="s">
        <v>151</v>
      </c>
      <c r="G83">
        <v>2050</v>
      </c>
      <c r="H83">
        <v>2.1728181830638002E-3</v>
      </c>
      <c r="I83">
        <v>2.1728181830638002E-3</v>
      </c>
      <c r="J83" t="s">
        <v>141</v>
      </c>
      <c r="K83" t="s">
        <v>141</v>
      </c>
      <c r="L83" t="s">
        <v>155</v>
      </c>
    </row>
    <row r="84" spans="6:12" x14ac:dyDescent="0.25">
      <c r="F84" t="s">
        <v>151</v>
      </c>
      <c r="G84">
        <v>2020</v>
      </c>
      <c r="H84">
        <v>3.76745947904644E-3</v>
      </c>
      <c r="I84">
        <v>3.76745947904644E-3</v>
      </c>
      <c r="J84" t="s">
        <v>142</v>
      </c>
      <c r="K84" t="s">
        <v>142</v>
      </c>
      <c r="L84" t="s">
        <v>155</v>
      </c>
    </row>
    <row r="85" spans="6:12" x14ac:dyDescent="0.25">
      <c r="F85" t="s">
        <v>151</v>
      </c>
      <c r="G85">
        <v>2025</v>
      </c>
      <c r="H85">
        <v>3.7360639833877202E-3</v>
      </c>
      <c r="I85">
        <v>3.7360639833877202E-3</v>
      </c>
      <c r="J85" t="s">
        <v>142</v>
      </c>
      <c r="K85" t="s">
        <v>142</v>
      </c>
      <c r="L85" t="s">
        <v>155</v>
      </c>
    </row>
    <row r="86" spans="6:12" x14ac:dyDescent="0.25">
      <c r="F86" t="s">
        <v>151</v>
      </c>
      <c r="G86">
        <v>2030</v>
      </c>
      <c r="H86">
        <v>3.7046684877289999E-3</v>
      </c>
      <c r="I86">
        <v>3.7046684877289999E-3</v>
      </c>
      <c r="J86" t="s">
        <v>142</v>
      </c>
      <c r="K86" t="s">
        <v>142</v>
      </c>
      <c r="L86" t="s">
        <v>155</v>
      </c>
    </row>
    <row r="87" spans="6:12" x14ac:dyDescent="0.25">
      <c r="F87" t="s">
        <v>151</v>
      </c>
      <c r="G87">
        <v>2035</v>
      </c>
      <c r="H87">
        <v>3.6732729920702801E-3</v>
      </c>
      <c r="I87">
        <v>3.6732729920702801E-3</v>
      </c>
      <c r="J87" t="s">
        <v>142</v>
      </c>
      <c r="K87" t="s">
        <v>142</v>
      </c>
      <c r="L87" t="s">
        <v>155</v>
      </c>
    </row>
    <row r="88" spans="6:12" x14ac:dyDescent="0.25">
      <c r="F88" t="s">
        <v>151</v>
      </c>
      <c r="G88">
        <v>2040</v>
      </c>
      <c r="H88">
        <v>3.6418774964115598E-3</v>
      </c>
      <c r="I88">
        <v>3.6418774964115598E-3</v>
      </c>
      <c r="J88" t="s">
        <v>142</v>
      </c>
      <c r="K88" t="s">
        <v>142</v>
      </c>
      <c r="L88" t="s">
        <v>155</v>
      </c>
    </row>
    <row r="89" spans="6:12" x14ac:dyDescent="0.25">
      <c r="F89" t="s">
        <v>151</v>
      </c>
      <c r="G89">
        <v>2045</v>
      </c>
      <c r="H89">
        <v>3.61048200075284E-3</v>
      </c>
      <c r="I89">
        <v>3.61048200075284E-3</v>
      </c>
      <c r="J89" t="s">
        <v>142</v>
      </c>
      <c r="K89" t="s">
        <v>142</v>
      </c>
      <c r="L89" t="s">
        <v>155</v>
      </c>
    </row>
    <row r="90" spans="6:12" x14ac:dyDescent="0.25">
      <c r="F90" t="s">
        <v>151</v>
      </c>
      <c r="G90">
        <v>2050</v>
      </c>
      <c r="H90">
        <v>3.5790865050941202E-3</v>
      </c>
      <c r="I90">
        <v>3.5790865050941202E-3</v>
      </c>
      <c r="J90" t="s">
        <v>142</v>
      </c>
      <c r="K90" t="s">
        <v>142</v>
      </c>
      <c r="L90" t="s">
        <v>155</v>
      </c>
    </row>
    <row r="91" spans="6:12" x14ac:dyDescent="0.25">
      <c r="F91" t="s">
        <v>151</v>
      </c>
      <c r="G91">
        <v>2020</v>
      </c>
      <c r="H91">
        <v>3.3205708318124599E-4</v>
      </c>
      <c r="I91">
        <v>3.3205708318124599E-4</v>
      </c>
      <c r="J91" t="s">
        <v>143</v>
      </c>
      <c r="K91" t="s">
        <v>143</v>
      </c>
      <c r="L91" t="s">
        <v>155</v>
      </c>
    </row>
    <row r="92" spans="6:12" x14ac:dyDescent="0.25">
      <c r="F92" t="s">
        <v>151</v>
      </c>
      <c r="G92">
        <v>2025</v>
      </c>
      <c r="H92">
        <v>3.2928994082140301E-4</v>
      </c>
      <c r="I92">
        <v>3.2928994082140301E-4</v>
      </c>
      <c r="J92" t="s">
        <v>143</v>
      </c>
      <c r="K92" t="s">
        <v>143</v>
      </c>
      <c r="L92" t="s">
        <v>155</v>
      </c>
    </row>
    <row r="93" spans="6:12" x14ac:dyDescent="0.25">
      <c r="F93" t="s">
        <v>151</v>
      </c>
      <c r="G93">
        <v>2030</v>
      </c>
      <c r="H93">
        <v>3.2652279846155901E-4</v>
      </c>
      <c r="I93">
        <v>3.2652279846155901E-4</v>
      </c>
      <c r="J93" t="s">
        <v>143</v>
      </c>
      <c r="K93" t="s">
        <v>143</v>
      </c>
      <c r="L93" t="s">
        <v>155</v>
      </c>
    </row>
    <row r="94" spans="6:12" x14ac:dyDescent="0.25">
      <c r="F94" t="s">
        <v>151</v>
      </c>
      <c r="G94">
        <v>2035</v>
      </c>
      <c r="H94">
        <v>3.2375565610171501E-4</v>
      </c>
      <c r="I94">
        <v>3.2375565610171501E-4</v>
      </c>
      <c r="J94" t="s">
        <v>143</v>
      </c>
      <c r="K94" t="s">
        <v>143</v>
      </c>
      <c r="L94" t="s">
        <v>155</v>
      </c>
    </row>
    <row r="95" spans="6:12" x14ac:dyDescent="0.25">
      <c r="F95" t="s">
        <v>151</v>
      </c>
      <c r="G95">
        <v>2040</v>
      </c>
      <c r="H95">
        <v>3.2098851374187198E-4</v>
      </c>
      <c r="I95">
        <v>3.2098851374187198E-4</v>
      </c>
      <c r="J95" t="s">
        <v>143</v>
      </c>
      <c r="K95" t="s">
        <v>143</v>
      </c>
      <c r="L95" t="s">
        <v>155</v>
      </c>
    </row>
    <row r="96" spans="6:12" x14ac:dyDescent="0.25">
      <c r="F96" t="s">
        <v>151</v>
      </c>
      <c r="G96">
        <v>2045</v>
      </c>
      <c r="H96">
        <v>3.1822137138202798E-4</v>
      </c>
      <c r="I96">
        <v>3.1822137138202798E-4</v>
      </c>
      <c r="J96" t="s">
        <v>143</v>
      </c>
      <c r="K96" t="s">
        <v>143</v>
      </c>
      <c r="L96" t="s">
        <v>155</v>
      </c>
    </row>
    <row r="97" spans="6:12" x14ac:dyDescent="0.25">
      <c r="F97" t="s">
        <v>151</v>
      </c>
      <c r="G97">
        <v>2050</v>
      </c>
      <c r="H97">
        <v>3.1545422902218398E-4</v>
      </c>
      <c r="I97">
        <v>3.1545422902218398E-4</v>
      </c>
      <c r="J97" t="s">
        <v>143</v>
      </c>
      <c r="K97" t="s">
        <v>143</v>
      </c>
      <c r="L97" t="s">
        <v>155</v>
      </c>
    </row>
    <row r="98" spans="6:12" x14ac:dyDescent="0.25">
      <c r="F98" t="s">
        <v>151</v>
      </c>
      <c r="G98">
        <v>2020</v>
      </c>
      <c r="H98">
        <v>6.3335727594585403E-4</v>
      </c>
      <c r="I98">
        <v>6.3335727594585403E-4</v>
      </c>
      <c r="J98" t="s">
        <v>144</v>
      </c>
      <c r="K98" t="s">
        <v>144</v>
      </c>
      <c r="L98" t="s">
        <v>155</v>
      </c>
    </row>
    <row r="99" spans="6:12" x14ac:dyDescent="0.25">
      <c r="F99" t="s">
        <v>151</v>
      </c>
      <c r="G99">
        <v>2025</v>
      </c>
      <c r="H99">
        <v>6.2807929864630498E-4</v>
      </c>
      <c r="I99">
        <v>6.2807929864630498E-4</v>
      </c>
      <c r="J99" t="s">
        <v>144</v>
      </c>
      <c r="K99" t="s">
        <v>144</v>
      </c>
      <c r="L99" t="s">
        <v>155</v>
      </c>
    </row>
    <row r="100" spans="6:12" x14ac:dyDescent="0.25">
      <c r="F100" t="s">
        <v>151</v>
      </c>
      <c r="G100">
        <v>2030</v>
      </c>
      <c r="H100">
        <v>6.2280132134675604E-4</v>
      </c>
      <c r="I100">
        <v>6.2280132134675604E-4</v>
      </c>
      <c r="J100" t="s">
        <v>144</v>
      </c>
      <c r="K100" t="s">
        <v>144</v>
      </c>
      <c r="L100" t="s">
        <v>155</v>
      </c>
    </row>
    <row r="101" spans="6:12" x14ac:dyDescent="0.25">
      <c r="F101" t="s">
        <v>151</v>
      </c>
      <c r="G101">
        <v>2035</v>
      </c>
      <c r="H101">
        <v>6.1752334404720699E-4</v>
      </c>
      <c r="I101">
        <v>6.1752334404720699E-4</v>
      </c>
      <c r="J101" t="s">
        <v>144</v>
      </c>
      <c r="K101" t="s">
        <v>144</v>
      </c>
      <c r="L101" t="s">
        <v>155</v>
      </c>
    </row>
    <row r="102" spans="6:12" x14ac:dyDescent="0.25">
      <c r="F102" t="s">
        <v>151</v>
      </c>
      <c r="G102">
        <v>2040</v>
      </c>
      <c r="H102">
        <v>6.1224536674765902E-4</v>
      </c>
      <c r="I102">
        <v>6.1224536674765902E-4</v>
      </c>
      <c r="J102" t="s">
        <v>144</v>
      </c>
      <c r="K102" t="s">
        <v>144</v>
      </c>
      <c r="L102" t="s">
        <v>155</v>
      </c>
    </row>
    <row r="103" spans="6:12" x14ac:dyDescent="0.25">
      <c r="F103" t="s">
        <v>151</v>
      </c>
      <c r="G103">
        <v>2045</v>
      </c>
      <c r="H103">
        <v>6.0696738944810997E-4</v>
      </c>
      <c r="I103">
        <v>6.0696738944810997E-4</v>
      </c>
      <c r="J103" t="s">
        <v>144</v>
      </c>
      <c r="K103" t="s">
        <v>144</v>
      </c>
      <c r="L103" t="s">
        <v>155</v>
      </c>
    </row>
    <row r="104" spans="6:12" x14ac:dyDescent="0.25">
      <c r="F104" t="s">
        <v>151</v>
      </c>
      <c r="G104">
        <v>2050</v>
      </c>
      <c r="H104">
        <v>6.0168941214856103E-4</v>
      </c>
      <c r="I104">
        <v>6.0168941214856103E-4</v>
      </c>
      <c r="J104" t="s">
        <v>144</v>
      </c>
      <c r="K104" t="s">
        <v>144</v>
      </c>
      <c r="L104" t="s">
        <v>155</v>
      </c>
    </row>
    <row r="105" spans="6:12" x14ac:dyDescent="0.25">
      <c r="F105" t="s">
        <v>151</v>
      </c>
      <c r="G105">
        <v>2020</v>
      </c>
      <c r="H105">
        <v>7.8417325837286497E-4</v>
      </c>
      <c r="I105">
        <v>7.8417325837286497E-4</v>
      </c>
      <c r="J105" t="s">
        <v>145</v>
      </c>
      <c r="K105" t="s">
        <v>145</v>
      </c>
      <c r="L105" t="s">
        <v>155</v>
      </c>
    </row>
    <row r="106" spans="6:12" x14ac:dyDescent="0.25">
      <c r="F106" t="s">
        <v>151</v>
      </c>
      <c r="G106">
        <v>2025</v>
      </c>
      <c r="H106">
        <v>7.7763848121975804E-4</v>
      </c>
      <c r="I106">
        <v>7.7763848121975804E-4</v>
      </c>
      <c r="J106" t="s">
        <v>145</v>
      </c>
      <c r="K106" t="s">
        <v>145</v>
      </c>
      <c r="L106" t="s">
        <v>155</v>
      </c>
    </row>
    <row r="107" spans="6:12" x14ac:dyDescent="0.25">
      <c r="F107" t="s">
        <v>151</v>
      </c>
      <c r="G107">
        <v>2030</v>
      </c>
      <c r="H107">
        <v>7.7110370406665099E-4</v>
      </c>
      <c r="I107">
        <v>7.7110370406665099E-4</v>
      </c>
      <c r="J107" t="s">
        <v>145</v>
      </c>
      <c r="K107" t="s">
        <v>145</v>
      </c>
      <c r="L107" t="s">
        <v>155</v>
      </c>
    </row>
    <row r="108" spans="6:12" x14ac:dyDescent="0.25">
      <c r="F108" t="s">
        <v>151</v>
      </c>
      <c r="G108">
        <v>2035</v>
      </c>
      <c r="H108">
        <v>7.6456892691354405E-4</v>
      </c>
      <c r="I108">
        <v>7.6456892691354405E-4</v>
      </c>
      <c r="J108" t="s">
        <v>145</v>
      </c>
      <c r="K108" t="s">
        <v>145</v>
      </c>
      <c r="L108" t="s">
        <v>155</v>
      </c>
    </row>
    <row r="109" spans="6:12" x14ac:dyDescent="0.25">
      <c r="F109" t="s">
        <v>151</v>
      </c>
      <c r="G109">
        <v>2040</v>
      </c>
      <c r="H109">
        <v>7.58034149760437E-4</v>
      </c>
      <c r="I109">
        <v>7.58034149760437E-4</v>
      </c>
      <c r="J109" t="s">
        <v>145</v>
      </c>
      <c r="K109" t="s">
        <v>145</v>
      </c>
      <c r="L109" t="s">
        <v>155</v>
      </c>
    </row>
    <row r="110" spans="6:12" x14ac:dyDescent="0.25">
      <c r="F110" t="s">
        <v>151</v>
      </c>
      <c r="G110">
        <v>2045</v>
      </c>
      <c r="H110">
        <v>7.5149937260732898E-4</v>
      </c>
      <c r="I110">
        <v>7.5149937260732898E-4</v>
      </c>
      <c r="J110" t="s">
        <v>145</v>
      </c>
      <c r="K110" t="s">
        <v>145</v>
      </c>
      <c r="L110" t="s">
        <v>155</v>
      </c>
    </row>
    <row r="111" spans="6:12" x14ac:dyDescent="0.25">
      <c r="F111" t="s">
        <v>151</v>
      </c>
      <c r="G111">
        <v>2050</v>
      </c>
      <c r="H111">
        <v>7.4496459545422204E-4</v>
      </c>
      <c r="I111">
        <v>7.4496459545422204E-4</v>
      </c>
      <c r="J111" t="s">
        <v>145</v>
      </c>
      <c r="K111" t="s">
        <v>145</v>
      </c>
      <c r="L111" t="s">
        <v>155</v>
      </c>
    </row>
    <row r="112" spans="6:12" x14ac:dyDescent="0.25">
      <c r="F112" t="s">
        <v>151</v>
      </c>
      <c r="G112">
        <v>2020</v>
      </c>
      <c r="H112">
        <v>4.4223271439528802E-3</v>
      </c>
      <c r="I112">
        <v>4.4223271439528802E-3</v>
      </c>
      <c r="J112" t="s">
        <v>182</v>
      </c>
      <c r="K112" t="s">
        <v>182</v>
      </c>
      <c r="L112" t="s">
        <v>154</v>
      </c>
    </row>
    <row r="113" spans="6:12" x14ac:dyDescent="0.25">
      <c r="F113" t="s">
        <v>151</v>
      </c>
      <c r="G113">
        <v>2025</v>
      </c>
      <c r="H113">
        <v>4.3486216915536698E-3</v>
      </c>
      <c r="I113">
        <v>4.3486216915536698E-3</v>
      </c>
      <c r="J113" t="s">
        <v>182</v>
      </c>
      <c r="K113" t="s">
        <v>182</v>
      </c>
      <c r="L113" t="s">
        <v>154</v>
      </c>
    </row>
    <row r="114" spans="6:12" x14ac:dyDescent="0.25">
      <c r="F114" t="s">
        <v>151</v>
      </c>
      <c r="G114">
        <v>2030</v>
      </c>
      <c r="H114">
        <v>4.2749162391544498E-3</v>
      </c>
      <c r="I114">
        <v>4.2749162391544498E-3</v>
      </c>
      <c r="J114" t="s">
        <v>182</v>
      </c>
      <c r="K114" t="s">
        <v>182</v>
      </c>
      <c r="L114" t="s">
        <v>154</v>
      </c>
    </row>
    <row r="115" spans="6:12" x14ac:dyDescent="0.25">
      <c r="F115" t="s">
        <v>151</v>
      </c>
      <c r="G115">
        <v>2035</v>
      </c>
      <c r="H115">
        <v>4.2012107867552403E-3</v>
      </c>
      <c r="I115">
        <v>4.2012107867552403E-3</v>
      </c>
      <c r="J115" t="s">
        <v>182</v>
      </c>
      <c r="K115" t="s">
        <v>182</v>
      </c>
      <c r="L115" t="s">
        <v>154</v>
      </c>
    </row>
    <row r="116" spans="6:12" x14ac:dyDescent="0.25">
      <c r="F116" t="s">
        <v>151</v>
      </c>
      <c r="G116">
        <v>2040</v>
      </c>
      <c r="H116">
        <v>4.1275053343560204E-3</v>
      </c>
      <c r="I116">
        <v>4.1275053343560204E-3</v>
      </c>
      <c r="J116" t="s">
        <v>182</v>
      </c>
      <c r="K116" t="s">
        <v>182</v>
      </c>
      <c r="L116" t="s">
        <v>154</v>
      </c>
    </row>
    <row r="117" spans="6:12" x14ac:dyDescent="0.25">
      <c r="F117" t="s">
        <v>151</v>
      </c>
      <c r="G117">
        <v>2045</v>
      </c>
      <c r="H117">
        <v>4.05379988195681E-3</v>
      </c>
      <c r="I117">
        <v>4.05379988195681E-3</v>
      </c>
      <c r="J117" t="s">
        <v>182</v>
      </c>
      <c r="K117" t="s">
        <v>182</v>
      </c>
      <c r="L117" t="s">
        <v>154</v>
      </c>
    </row>
    <row r="118" spans="6:12" x14ac:dyDescent="0.25">
      <c r="F118" t="s">
        <v>151</v>
      </c>
      <c r="G118">
        <v>2050</v>
      </c>
      <c r="H118">
        <v>3.9800944295576004E-3</v>
      </c>
      <c r="I118">
        <v>3.9800944295576004E-3</v>
      </c>
      <c r="J118" t="s">
        <v>182</v>
      </c>
      <c r="K118" t="s">
        <v>182</v>
      </c>
      <c r="L118" t="s">
        <v>154</v>
      </c>
    </row>
    <row r="119" spans="6:12" x14ac:dyDescent="0.25">
      <c r="F119" t="s">
        <v>151</v>
      </c>
      <c r="G119">
        <v>2020</v>
      </c>
      <c r="H119">
        <v>1.02421175095175E-2</v>
      </c>
      <c r="I119">
        <v>1.02421175095175E-2</v>
      </c>
      <c r="J119" t="s">
        <v>183</v>
      </c>
      <c r="K119" t="s">
        <v>183</v>
      </c>
      <c r="L119" t="s">
        <v>154</v>
      </c>
    </row>
    <row r="120" spans="6:12" x14ac:dyDescent="0.25">
      <c r="F120" t="s">
        <v>151</v>
      </c>
      <c r="G120">
        <v>2025</v>
      </c>
      <c r="H120">
        <v>1.0020204963478E-2</v>
      </c>
      <c r="I120">
        <v>1.0020204963478E-2</v>
      </c>
      <c r="J120" t="s">
        <v>183</v>
      </c>
      <c r="K120" t="s">
        <v>183</v>
      </c>
      <c r="L120" t="s">
        <v>154</v>
      </c>
    </row>
    <row r="121" spans="6:12" x14ac:dyDescent="0.25">
      <c r="F121" t="s">
        <v>151</v>
      </c>
      <c r="G121">
        <v>2030</v>
      </c>
      <c r="H121">
        <v>9.7982924174384502E-3</v>
      </c>
      <c r="I121">
        <v>9.7982924174384502E-3</v>
      </c>
      <c r="J121" t="s">
        <v>183</v>
      </c>
      <c r="K121" t="s">
        <v>183</v>
      </c>
      <c r="L121" t="s">
        <v>154</v>
      </c>
    </row>
    <row r="122" spans="6:12" x14ac:dyDescent="0.25">
      <c r="F122" t="s">
        <v>151</v>
      </c>
      <c r="G122">
        <v>2035</v>
      </c>
      <c r="H122">
        <v>9.5763798713989108E-3</v>
      </c>
      <c r="I122">
        <v>9.5763798713989108E-3</v>
      </c>
      <c r="J122" t="s">
        <v>183</v>
      </c>
      <c r="K122" t="s">
        <v>183</v>
      </c>
      <c r="L122" t="s">
        <v>154</v>
      </c>
    </row>
    <row r="123" spans="6:12" x14ac:dyDescent="0.25">
      <c r="F123" t="s">
        <v>151</v>
      </c>
      <c r="G123">
        <v>2040</v>
      </c>
      <c r="H123">
        <v>9.3544673253593592E-3</v>
      </c>
      <c r="I123">
        <v>9.3544673253593592E-3</v>
      </c>
      <c r="J123" t="s">
        <v>183</v>
      </c>
      <c r="K123" t="s">
        <v>183</v>
      </c>
      <c r="L123" t="s">
        <v>154</v>
      </c>
    </row>
    <row r="124" spans="6:12" x14ac:dyDescent="0.25">
      <c r="F124" t="s">
        <v>151</v>
      </c>
      <c r="G124">
        <v>2045</v>
      </c>
      <c r="H124">
        <v>9.1325547793198094E-3</v>
      </c>
      <c r="I124">
        <v>9.1325547793198094E-3</v>
      </c>
      <c r="J124" t="s">
        <v>183</v>
      </c>
      <c r="K124" t="s">
        <v>183</v>
      </c>
      <c r="L124" t="s">
        <v>154</v>
      </c>
    </row>
    <row r="125" spans="6:12" x14ac:dyDescent="0.25">
      <c r="F125" t="s">
        <v>151</v>
      </c>
      <c r="G125">
        <v>2050</v>
      </c>
      <c r="H125">
        <v>8.91064223328027E-3</v>
      </c>
      <c r="I125">
        <v>8.91064223328027E-3</v>
      </c>
      <c r="J125" t="s">
        <v>183</v>
      </c>
      <c r="K125" t="s">
        <v>183</v>
      </c>
      <c r="L125" t="s">
        <v>154</v>
      </c>
    </row>
    <row r="126" spans="6:12" x14ac:dyDescent="0.25">
      <c r="F126" t="s">
        <v>151</v>
      </c>
      <c r="G126">
        <v>2020</v>
      </c>
      <c r="H126">
        <v>2.4280865417312301E-2</v>
      </c>
      <c r="I126">
        <v>2.4280865417312301E-2</v>
      </c>
      <c r="J126" t="s">
        <v>184</v>
      </c>
      <c r="K126" t="s">
        <v>184</v>
      </c>
      <c r="L126" t="s">
        <v>154</v>
      </c>
    </row>
    <row r="127" spans="6:12" x14ac:dyDescent="0.25">
      <c r="F127" t="s">
        <v>151</v>
      </c>
      <c r="G127">
        <v>2025</v>
      </c>
      <c r="H127">
        <v>2.3754779999937199E-2</v>
      </c>
      <c r="I127">
        <v>2.3754779999937199E-2</v>
      </c>
      <c r="J127" t="s">
        <v>184</v>
      </c>
      <c r="K127" t="s">
        <v>184</v>
      </c>
      <c r="L127" t="s">
        <v>154</v>
      </c>
    </row>
    <row r="128" spans="6:12" x14ac:dyDescent="0.25">
      <c r="F128" t="s">
        <v>151</v>
      </c>
      <c r="G128">
        <v>2030</v>
      </c>
      <c r="H128">
        <v>2.32286945825621E-2</v>
      </c>
      <c r="I128">
        <v>2.32286945825621E-2</v>
      </c>
      <c r="J128" t="s">
        <v>184</v>
      </c>
      <c r="K128" t="s">
        <v>184</v>
      </c>
      <c r="L128" t="s">
        <v>154</v>
      </c>
    </row>
    <row r="129" spans="6:12" x14ac:dyDescent="0.25">
      <c r="F129" t="s">
        <v>151</v>
      </c>
      <c r="G129">
        <v>2035</v>
      </c>
      <c r="H129">
        <v>2.2702609165187002E-2</v>
      </c>
      <c r="I129">
        <v>2.2702609165187002E-2</v>
      </c>
      <c r="J129" t="s">
        <v>184</v>
      </c>
      <c r="K129" t="s">
        <v>184</v>
      </c>
      <c r="L129" t="s">
        <v>154</v>
      </c>
    </row>
    <row r="130" spans="6:12" x14ac:dyDescent="0.25">
      <c r="F130" t="s">
        <v>151</v>
      </c>
      <c r="G130">
        <v>2040</v>
      </c>
      <c r="H130">
        <v>2.2176523747811899E-2</v>
      </c>
      <c r="I130">
        <v>2.2176523747811899E-2</v>
      </c>
      <c r="J130" t="s">
        <v>184</v>
      </c>
      <c r="K130" t="s">
        <v>184</v>
      </c>
      <c r="L130" t="s">
        <v>154</v>
      </c>
    </row>
    <row r="131" spans="6:12" x14ac:dyDescent="0.25">
      <c r="F131" t="s">
        <v>151</v>
      </c>
      <c r="G131">
        <v>2045</v>
      </c>
      <c r="H131">
        <v>2.16504383304368E-2</v>
      </c>
      <c r="I131">
        <v>2.16504383304368E-2</v>
      </c>
      <c r="J131" t="s">
        <v>184</v>
      </c>
      <c r="K131" t="s">
        <v>184</v>
      </c>
      <c r="L131" t="s">
        <v>154</v>
      </c>
    </row>
    <row r="132" spans="6:12" x14ac:dyDescent="0.25">
      <c r="F132" t="s">
        <v>151</v>
      </c>
      <c r="G132">
        <v>2050</v>
      </c>
      <c r="H132">
        <v>2.1124352913061702E-2</v>
      </c>
      <c r="I132">
        <v>2.1124352913061702E-2</v>
      </c>
      <c r="J132" t="s">
        <v>184</v>
      </c>
      <c r="K132" t="s">
        <v>184</v>
      </c>
      <c r="L132" t="s">
        <v>154</v>
      </c>
    </row>
    <row r="133" spans="6:12" x14ac:dyDescent="0.25">
      <c r="F133" t="s">
        <v>151</v>
      </c>
      <c r="G133">
        <v>2020</v>
      </c>
      <c r="H133">
        <v>1.9344980866313499E-4</v>
      </c>
      <c r="I133">
        <v>1.9344980866313499E-4</v>
      </c>
      <c r="J133" t="s">
        <v>134</v>
      </c>
      <c r="K133" t="s">
        <v>134</v>
      </c>
      <c r="L133" t="s">
        <v>154</v>
      </c>
    </row>
    <row r="134" spans="6:12" x14ac:dyDescent="0.25">
      <c r="F134" t="s">
        <v>151</v>
      </c>
      <c r="G134">
        <v>2025</v>
      </c>
      <c r="H134">
        <v>1.9344980866313499E-4</v>
      </c>
      <c r="I134">
        <v>1.9344980866313499E-4</v>
      </c>
      <c r="J134" t="s">
        <v>134</v>
      </c>
      <c r="K134" t="s">
        <v>134</v>
      </c>
      <c r="L134" t="s">
        <v>154</v>
      </c>
    </row>
    <row r="135" spans="6:12" x14ac:dyDescent="0.25">
      <c r="F135" t="s">
        <v>151</v>
      </c>
      <c r="G135">
        <v>2030</v>
      </c>
      <c r="H135">
        <v>1.9344980866313499E-4</v>
      </c>
      <c r="I135">
        <v>1.9344980866313499E-4</v>
      </c>
      <c r="J135" t="s">
        <v>134</v>
      </c>
      <c r="K135" t="s">
        <v>134</v>
      </c>
      <c r="L135" t="s">
        <v>154</v>
      </c>
    </row>
    <row r="136" spans="6:12" x14ac:dyDescent="0.25">
      <c r="F136" t="s">
        <v>151</v>
      </c>
      <c r="G136">
        <v>2035</v>
      </c>
      <c r="H136">
        <v>1.9344980866313499E-4</v>
      </c>
      <c r="I136">
        <v>1.9344980866313499E-4</v>
      </c>
      <c r="J136" t="s">
        <v>134</v>
      </c>
      <c r="K136" t="s">
        <v>134</v>
      </c>
      <c r="L136" t="s">
        <v>154</v>
      </c>
    </row>
    <row r="137" spans="6:12" x14ac:dyDescent="0.25">
      <c r="F137" t="s">
        <v>151</v>
      </c>
      <c r="G137">
        <v>2040</v>
      </c>
      <c r="H137">
        <v>1.9344980866313499E-4</v>
      </c>
      <c r="I137">
        <v>1.9344980866313499E-4</v>
      </c>
      <c r="J137" t="s">
        <v>134</v>
      </c>
      <c r="K137" t="s">
        <v>134</v>
      </c>
      <c r="L137" t="s">
        <v>154</v>
      </c>
    </row>
    <row r="138" spans="6:12" x14ac:dyDescent="0.25">
      <c r="F138" t="s">
        <v>151</v>
      </c>
      <c r="G138">
        <v>2045</v>
      </c>
      <c r="H138">
        <v>1.9344980866313499E-4</v>
      </c>
      <c r="I138">
        <v>1.9344980866313499E-4</v>
      </c>
      <c r="J138" t="s">
        <v>134</v>
      </c>
      <c r="K138" t="s">
        <v>134</v>
      </c>
      <c r="L138" t="s">
        <v>154</v>
      </c>
    </row>
    <row r="139" spans="6:12" x14ac:dyDescent="0.25">
      <c r="F139" t="s">
        <v>151</v>
      </c>
      <c r="G139">
        <v>2050</v>
      </c>
      <c r="H139">
        <v>1.9344980866313499E-4</v>
      </c>
      <c r="I139">
        <v>1.9344980866313499E-4</v>
      </c>
      <c r="J139" t="s">
        <v>134</v>
      </c>
      <c r="K139" t="s">
        <v>134</v>
      </c>
      <c r="L139" t="s">
        <v>154</v>
      </c>
    </row>
    <row r="140" spans="6:12" x14ac:dyDescent="0.25">
      <c r="F140" t="s">
        <v>151</v>
      </c>
      <c r="G140">
        <v>2020</v>
      </c>
      <c r="H140">
        <v>2.1494423184792799E-4</v>
      </c>
      <c r="I140">
        <v>2.1494423184792799E-4</v>
      </c>
      <c r="J140" t="s">
        <v>135</v>
      </c>
      <c r="K140" t="s">
        <v>135</v>
      </c>
      <c r="L140" t="s">
        <v>154</v>
      </c>
    </row>
    <row r="141" spans="6:12" x14ac:dyDescent="0.25">
      <c r="F141" t="s">
        <v>151</v>
      </c>
      <c r="G141">
        <v>2025</v>
      </c>
      <c r="H141">
        <v>2.1494423184792799E-4</v>
      </c>
      <c r="I141">
        <v>2.1494423184792799E-4</v>
      </c>
      <c r="J141" t="s">
        <v>135</v>
      </c>
      <c r="K141" t="s">
        <v>135</v>
      </c>
      <c r="L141" t="s">
        <v>154</v>
      </c>
    </row>
    <row r="142" spans="6:12" x14ac:dyDescent="0.25">
      <c r="F142" t="s">
        <v>151</v>
      </c>
      <c r="G142">
        <v>2030</v>
      </c>
      <c r="H142">
        <v>2.1494423184792799E-4</v>
      </c>
      <c r="I142">
        <v>2.1494423184792799E-4</v>
      </c>
      <c r="J142" t="s">
        <v>135</v>
      </c>
      <c r="K142" t="s">
        <v>135</v>
      </c>
      <c r="L142" t="s">
        <v>154</v>
      </c>
    </row>
    <row r="143" spans="6:12" x14ac:dyDescent="0.25">
      <c r="F143" t="s">
        <v>151</v>
      </c>
      <c r="G143">
        <v>2035</v>
      </c>
      <c r="H143">
        <v>2.1494423184792799E-4</v>
      </c>
      <c r="I143">
        <v>2.1494423184792799E-4</v>
      </c>
      <c r="J143" t="s">
        <v>135</v>
      </c>
      <c r="K143" t="s">
        <v>135</v>
      </c>
      <c r="L143" t="s">
        <v>154</v>
      </c>
    </row>
    <row r="144" spans="6:12" x14ac:dyDescent="0.25">
      <c r="F144" t="s">
        <v>151</v>
      </c>
      <c r="G144">
        <v>2040</v>
      </c>
      <c r="H144">
        <v>2.1494423184792799E-4</v>
      </c>
      <c r="I144">
        <v>2.1494423184792799E-4</v>
      </c>
      <c r="J144" t="s">
        <v>135</v>
      </c>
      <c r="K144" t="s">
        <v>135</v>
      </c>
      <c r="L144" t="s">
        <v>154</v>
      </c>
    </row>
    <row r="145" spans="6:12" x14ac:dyDescent="0.25">
      <c r="F145" t="s">
        <v>151</v>
      </c>
      <c r="G145">
        <v>2045</v>
      </c>
      <c r="H145">
        <v>2.1494423184792799E-4</v>
      </c>
      <c r="I145">
        <v>2.1494423184792799E-4</v>
      </c>
      <c r="J145" t="s">
        <v>135</v>
      </c>
      <c r="K145" t="s">
        <v>135</v>
      </c>
      <c r="L145" t="s">
        <v>154</v>
      </c>
    </row>
    <row r="146" spans="6:12" x14ac:dyDescent="0.25">
      <c r="F146" t="s">
        <v>151</v>
      </c>
      <c r="G146">
        <v>2050</v>
      </c>
      <c r="H146">
        <v>2.1494423184792799E-4</v>
      </c>
      <c r="I146">
        <v>2.1494423184792799E-4</v>
      </c>
      <c r="J146" t="s">
        <v>135</v>
      </c>
      <c r="K146" t="s">
        <v>135</v>
      </c>
      <c r="L146" t="s">
        <v>154</v>
      </c>
    </row>
    <row r="147" spans="6:12" x14ac:dyDescent="0.25">
      <c r="F147" t="s">
        <v>151</v>
      </c>
      <c r="G147">
        <v>2020</v>
      </c>
      <c r="H147">
        <v>2.3643865503272099E-4</v>
      </c>
      <c r="I147">
        <v>2.3643865503272099E-4</v>
      </c>
      <c r="J147" t="s">
        <v>136</v>
      </c>
      <c r="K147" t="s">
        <v>136</v>
      </c>
      <c r="L147" t="s">
        <v>154</v>
      </c>
    </row>
    <row r="148" spans="6:12" x14ac:dyDescent="0.25">
      <c r="F148" t="s">
        <v>151</v>
      </c>
      <c r="G148">
        <v>2025</v>
      </c>
      <c r="H148">
        <v>2.3643865503272099E-4</v>
      </c>
      <c r="I148">
        <v>2.3643865503272099E-4</v>
      </c>
      <c r="J148" t="s">
        <v>136</v>
      </c>
      <c r="K148" t="s">
        <v>136</v>
      </c>
      <c r="L148" t="s">
        <v>154</v>
      </c>
    </row>
    <row r="149" spans="6:12" x14ac:dyDescent="0.25">
      <c r="F149" t="s">
        <v>151</v>
      </c>
      <c r="G149">
        <v>2030</v>
      </c>
      <c r="H149">
        <v>2.3643865503272099E-4</v>
      </c>
      <c r="I149">
        <v>2.3643865503272099E-4</v>
      </c>
      <c r="J149" t="s">
        <v>136</v>
      </c>
      <c r="K149" t="s">
        <v>136</v>
      </c>
      <c r="L149" t="s">
        <v>154</v>
      </c>
    </row>
    <row r="150" spans="6:12" x14ac:dyDescent="0.25">
      <c r="F150" t="s">
        <v>151</v>
      </c>
      <c r="G150">
        <v>2035</v>
      </c>
      <c r="H150">
        <v>2.3643865503272099E-4</v>
      </c>
      <c r="I150">
        <v>2.3643865503272099E-4</v>
      </c>
      <c r="J150" t="s">
        <v>136</v>
      </c>
      <c r="K150" t="s">
        <v>136</v>
      </c>
      <c r="L150" t="s">
        <v>154</v>
      </c>
    </row>
    <row r="151" spans="6:12" x14ac:dyDescent="0.25">
      <c r="F151" t="s">
        <v>151</v>
      </c>
      <c r="G151">
        <v>2040</v>
      </c>
      <c r="H151">
        <v>2.3643865503272099E-4</v>
      </c>
      <c r="I151">
        <v>2.3643865503272099E-4</v>
      </c>
      <c r="J151" t="s">
        <v>136</v>
      </c>
      <c r="K151" t="s">
        <v>136</v>
      </c>
      <c r="L151" t="s">
        <v>154</v>
      </c>
    </row>
    <row r="152" spans="6:12" x14ac:dyDescent="0.25">
      <c r="F152" t="s">
        <v>151</v>
      </c>
      <c r="G152">
        <v>2045</v>
      </c>
      <c r="H152">
        <v>2.3643865503272099E-4</v>
      </c>
      <c r="I152">
        <v>2.3643865503272099E-4</v>
      </c>
      <c r="J152" t="s">
        <v>136</v>
      </c>
      <c r="K152" t="s">
        <v>136</v>
      </c>
      <c r="L152" t="s">
        <v>154</v>
      </c>
    </row>
    <row r="153" spans="6:12" x14ac:dyDescent="0.25">
      <c r="F153" t="s">
        <v>151</v>
      </c>
      <c r="G153">
        <v>2050</v>
      </c>
      <c r="H153">
        <v>2.3643865503272099E-4</v>
      </c>
      <c r="I153">
        <v>2.3643865503272099E-4</v>
      </c>
      <c r="J153" t="s">
        <v>136</v>
      </c>
      <c r="K153" t="s">
        <v>136</v>
      </c>
      <c r="L153" t="s">
        <v>154</v>
      </c>
    </row>
    <row r="154" spans="6:12" x14ac:dyDescent="0.25">
      <c r="F154" t="s">
        <v>151</v>
      </c>
      <c r="G154">
        <v>2020</v>
      </c>
      <c r="H154">
        <v>7.9109298846992797E-3</v>
      </c>
      <c r="I154">
        <v>7.9109298846992797E-3</v>
      </c>
      <c r="J154" t="s">
        <v>137</v>
      </c>
      <c r="K154" t="s">
        <v>137</v>
      </c>
      <c r="L154" t="s">
        <v>154</v>
      </c>
    </row>
    <row r="155" spans="6:12" x14ac:dyDescent="0.25">
      <c r="F155" t="s">
        <v>151</v>
      </c>
      <c r="G155">
        <v>2025</v>
      </c>
      <c r="H155">
        <v>7.7131566375818004E-3</v>
      </c>
      <c r="I155">
        <v>7.7131566375818004E-3</v>
      </c>
      <c r="J155" t="s">
        <v>137</v>
      </c>
      <c r="K155" t="s">
        <v>137</v>
      </c>
      <c r="L155" t="s">
        <v>154</v>
      </c>
    </row>
    <row r="156" spans="6:12" x14ac:dyDescent="0.25">
      <c r="F156" t="s">
        <v>151</v>
      </c>
      <c r="G156">
        <v>2030</v>
      </c>
      <c r="H156">
        <v>7.5153833904643202E-3</v>
      </c>
      <c r="I156">
        <v>7.5153833904643202E-3</v>
      </c>
      <c r="J156" t="s">
        <v>137</v>
      </c>
      <c r="K156" t="s">
        <v>137</v>
      </c>
      <c r="L156" t="s">
        <v>154</v>
      </c>
    </row>
    <row r="157" spans="6:12" x14ac:dyDescent="0.25">
      <c r="F157" t="s">
        <v>151</v>
      </c>
      <c r="G157">
        <v>2035</v>
      </c>
      <c r="H157">
        <v>7.31761014334684E-3</v>
      </c>
      <c r="I157">
        <v>7.31761014334684E-3</v>
      </c>
      <c r="J157" t="s">
        <v>137</v>
      </c>
      <c r="K157" t="s">
        <v>137</v>
      </c>
      <c r="L157" t="s">
        <v>154</v>
      </c>
    </row>
    <row r="158" spans="6:12" x14ac:dyDescent="0.25">
      <c r="F158" t="s">
        <v>151</v>
      </c>
      <c r="G158">
        <v>2040</v>
      </c>
      <c r="H158">
        <v>7.1198368962293503E-3</v>
      </c>
      <c r="I158">
        <v>7.1198368962293503E-3</v>
      </c>
      <c r="J158" t="s">
        <v>137</v>
      </c>
      <c r="K158" t="s">
        <v>137</v>
      </c>
      <c r="L158" t="s">
        <v>154</v>
      </c>
    </row>
    <row r="159" spans="6:12" x14ac:dyDescent="0.25">
      <c r="F159" t="s">
        <v>151</v>
      </c>
      <c r="G159">
        <v>2045</v>
      </c>
      <c r="H159">
        <v>6.9220636491118702E-3</v>
      </c>
      <c r="I159">
        <v>6.9220636491118702E-3</v>
      </c>
      <c r="J159" t="s">
        <v>137</v>
      </c>
      <c r="K159" t="s">
        <v>137</v>
      </c>
      <c r="L159" t="s">
        <v>154</v>
      </c>
    </row>
    <row r="160" spans="6:12" x14ac:dyDescent="0.25">
      <c r="F160" t="s">
        <v>151</v>
      </c>
      <c r="G160">
        <v>2050</v>
      </c>
      <c r="H160">
        <v>6.72429040199439E-3</v>
      </c>
      <c r="I160">
        <v>6.72429040199439E-3</v>
      </c>
      <c r="J160" t="s">
        <v>137</v>
      </c>
      <c r="K160" t="s">
        <v>137</v>
      </c>
      <c r="L160" t="s">
        <v>154</v>
      </c>
    </row>
    <row r="161" spans="6:12" x14ac:dyDescent="0.25">
      <c r="F161" t="s">
        <v>151</v>
      </c>
      <c r="G161">
        <v>2020</v>
      </c>
      <c r="H161">
        <v>8.4618899516389103E-3</v>
      </c>
      <c r="I161">
        <v>8.4618899516389103E-3</v>
      </c>
      <c r="J161" t="s">
        <v>138</v>
      </c>
      <c r="K161" t="s">
        <v>138</v>
      </c>
      <c r="L161" t="s">
        <v>154</v>
      </c>
    </row>
    <row r="162" spans="6:12" x14ac:dyDescent="0.25">
      <c r="F162" t="s">
        <v>151</v>
      </c>
      <c r="G162">
        <v>2025</v>
      </c>
      <c r="H162">
        <v>8.2503427028479299E-3</v>
      </c>
      <c r="I162">
        <v>8.2503427028479299E-3</v>
      </c>
      <c r="J162" t="s">
        <v>138</v>
      </c>
      <c r="K162" t="s">
        <v>138</v>
      </c>
      <c r="L162" t="s">
        <v>154</v>
      </c>
    </row>
    <row r="163" spans="6:12" x14ac:dyDescent="0.25">
      <c r="F163" t="s">
        <v>151</v>
      </c>
      <c r="G163">
        <v>2030</v>
      </c>
      <c r="H163">
        <v>8.0387954540569601E-3</v>
      </c>
      <c r="I163">
        <v>8.0387954540569601E-3</v>
      </c>
      <c r="J163" t="s">
        <v>138</v>
      </c>
      <c r="K163" t="s">
        <v>138</v>
      </c>
      <c r="L163" t="s">
        <v>154</v>
      </c>
    </row>
    <row r="164" spans="6:12" x14ac:dyDescent="0.25">
      <c r="F164" t="s">
        <v>151</v>
      </c>
      <c r="G164">
        <v>2035</v>
      </c>
      <c r="H164">
        <v>7.8272482052659902E-3</v>
      </c>
      <c r="I164">
        <v>7.8272482052659902E-3</v>
      </c>
      <c r="J164" t="s">
        <v>138</v>
      </c>
      <c r="K164" t="s">
        <v>138</v>
      </c>
      <c r="L164" t="s">
        <v>154</v>
      </c>
    </row>
    <row r="165" spans="6:12" x14ac:dyDescent="0.25">
      <c r="F165" t="s">
        <v>151</v>
      </c>
      <c r="G165">
        <v>2040</v>
      </c>
      <c r="H165">
        <v>7.6157009564750099E-3</v>
      </c>
      <c r="I165">
        <v>7.6157009564750099E-3</v>
      </c>
      <c r="J165" t="s">
        <v>138</v>
      </c>
      <c r="K165" t="s">
        <v>138</v>
      </c>
      <c r="L165" t="s">
        <v>154</v>
      </c>
    </row>
    <row r="166" spans="6:12" x14ac:dyDescent="0.25">
      <c r="F166" t="s">
        <v>151</v>
      </c>
      <c r="G166">
        <v>2045</v>
      </c>
      <c r="H166">
        <v>7.40415370768404E-3</v>
      </c>
      <c r="I166">
        <v>7.40415370768404E-3</v>
      </c>
      <c r="J166" t="s">
        <v>138</v>
      </c>
      <c r="K166" t="s">
        <v>138</v>
      </c>
      <c r="L166" t="s">
        <v>154</v>
      </c>
    </row>
    <row r="167" spans="6:12" x14ac:dyDescent="0.25">
      <c r="F167" t="s">
        <v>151</v>
      </c>
      <c r="G167">
        <v>2050</v>
      </c>
      <c r="H167">
        <v>7.1926064588930701E-3</v>
      </c>
      <c r="I167">
        <v>7.1926064588930701E-3</v>
      </c>
      <c r="J167" t="s">
        <v>138</v>
      </c>
      <c r="K167" t="s">
        <v>138</v>
      </c>
      <c r="L167" t="s">
        <v>154</v>
      </c>
    </row>
    <row r="168" spans="6:12" x14ac:dyDescent="0.25">
      <c r="F168" t="s">
        <v>151</v>
      </c>
      <c r="G168">
        <v>2020</v>
      </c>
      <c r="H168">
        <v>8.9758896942701005E-3</v>
      </c>
      <c r="I168">
        <v>8.9758896942701005E-3</v>
      </c>
      <c r="J168" t="s">
        <v>139</v>
      </c>
      <c r="K168" t="s">
        <v>139</v>
      </c>
      <c r="L168" t="s">
        <v>154</v>
      </c>
    </row>
    <row r="169" spans="6:12" x14ac:dyDescent="0.25">
      <c r="F169" t="s">
        <v>151</v>
      </c>
      <c r="G169">
        <v>2025</v>
      </c>
      <c r="H169">
        <v>8.7514924519133397E-3</v>
      </c>
      <c r="I169">
        <v>8.7514924519133397E-3</v>
      </c>
      <c r="J169" t="s">
        <v>139</v>
      </c>
      <c r="K169" t="s">
        <v>139</v>
      </c>
      <c r="L169" t="s">
        <v>154</v>
      </c>
    </row>
    <row r="170" spans="6:12" x14ac:dyDescent="0.25">
      <c r="F170" t="s">
        <v>151</v>
      </c>
      <c r="G170">
        <v>2030</v>
      </c>
      <c r="H170">
        <v>8.5270952095565893E-3</v>
      </c>
      <c r="I170">
        <v>8.5270952095565893E-3</v>
      </c>
      <c r="J170" t="s">
        <v>139</v>
      </c>
      <c r="K170" t="s">
        <v>139</v>
      </c>
      <c r="L170" t="s">
        <v>154</v>
      </c>
    </row>
    <row r="171" spans="6:12" x14ac:dyDescent="0.25">
      <c r="F171" t="s">
        <v>151</v>
      </c>
      <c r="G171">
        <v>2035</v>
      </c>
      <c r="H171">
        <v>8.3026979671998406E-3</v>
      </c>
      <c r="I171">
        <v>8.3026979671998406E-3</v>
      </c>
      <c r="J171" t="s">
        <v>139</v>
      </c>
      <c r="K171" t="s">
        <v>139</v>
      </c>
      <c r="L171" t="s">
        <v>154</v>
      </c>
    </row>
    <row r="172" spans="6:12" x14ac:dyDescent="0.25">
      <c r="F172" t="s">
        <v>151</v>
      </c>
      <c r="G172">
        <v>2040</v>
      </c>
      <c r="H172">
        <v>8.0783007248430797E-3</v>
      </c>
      <c r="I172">
        <v>8.0783007248430797E-3</v>
      </c>
      <c r="J172" t="s">
        <v>139</v>
      </c>
      <c r="K172" t="s">
        <v>139</v>
      </c>
      <c r="L172" t="s">
        <v>154</v>
      </c>
    </row>
    <row r="173" spans="6:12" x14ac:dyDescent="0.25">
      <c r="F173" t="s">
        <v>151</v>
      </c>
      <c r="G173">
        <v>2045</v>
      </c>
      <c r="H173">
        <v>7.8539034824863293E-3</v>
      </c>
      <c r="I173">
        <v>7.8539034824863293E-3</v>
      </c>
      <c r="J173" t="s">
        <v>139</v>
      </c>
      <c r="K173" t="s">
        <v>139</v>
      </c>
      <c r="L173" t="s">
        <v>154</v>
      </c>
    </row>
    <row r="174" spans="6:12" x14ac:dyDescent="0.25">
      <c r="F174" t="s">
        <v>151</v>
      </c>
      <c r="G174">
        <v>2050</v>
      </c>
      <c r="H174">
        <v>7.6295062401295797E-3</v>
      </c>
      <c r="I174">
        <v>7.6295062401295797E-3</v>
      </c>
      <c r="J174" t="s">
        <v>139</v>
      </c>
      <c r="K174" t="s">
        <v>139</v>
      </c>
      <c r="L174" t="s">
        <v>154</v>
      </c>
    </row>
    <row r="175" spans="6:12" x14ac:dyDescent="0.25">
      <c r="F175" t="s">
        <v>151</v>
      </c>
      <c r="G175">
        <v>2020</v>
      </c>
      <c r="H175">
        <v>1.4074238978034001E-3</v>
      </c>
      <c r="I175">
        <v>1.4074238978034001E-3</v>
      </c>
      <c r="J175" t="s">
        <v>140</v>
      </c>
      <c r="K175" t="s">
        <v>140</v>
      </c>
      <c r="L175" t="s">
        <v>154</v>
      </c>
    </row>
    <row r="176" spans="6:12" x14ac:dyDescent="0.25">
      <c r="F176" t="s">
        <v>151</v>
      </c>
      <c r="G176">
        <v>2025</v>
      </c>
      <c r="H176">
        <v>1.3956953653216999E-3</v>
      </c>
      <c r="I176">
        <v>1.3956953653216999E-3</v>
      </c>
      <c r="J176" t="s">
        <v>140</v>
      </c>
      <c r="K176" t="s">
        <v>140</v>
      </c>
      <c r="L176" t="s">
        <v>154</v>
      </c>
    </row>
    <row r="177" spans="6:12" x14ac:dyDescent="0.25">
      <c r="F177" t="s">
        <v>151</v>
      </c>
      <c r="G177">
        <v>2030</v>
      </c>
      <c r="H177">
        <v>1.38396683284001E-3</v>
      </c>
      <c r="I177">
        <v>1.38396683284001E-3</v>
      </c>
      <c r="J177" t="s">
        <v>140</v>
      </c>
      <c r="K177" t="s">
        <v>140</v>
      </c>
      <c r="L177" t="s">
        <v>154</v>
      </c>
    </row>
    <row r="178" spans="6:12" x14ac:dyDescent="0.25">
      <c r="F178" t="s">
        <v>151</v>
      </c>
      <c r="G178">
        <v>2035</v>
      </c>
      <c r="H178">
        <v>1.3722383003583101E-3</v>
      </c>
      <c r="I178">
        <v>1.3722383003583101E-3</v>
      </c>
      <c r="J178" t="s">
        <v>140</v>
      </c>
      <c r="K178" t="s">
        <v>140</v>
      </c>
      <c r="L178" t="s">
        <v>154</v>
      </c>
    </row>
    <row r="179" spans="6:12" x14ac:dyDescent="0.25">
      <c r="F179" t="s">
        <v>151</v>
      </c>
      <c r="G179">
        <v>2040</v>
      </c>
      <c r="H179">
        <v>1.3605097678766199E-3</v>
      </c>
      <c r="I179">
        <v>1.3605097678766199E-3</v>
      </c>
      <c r="J179" t="s">
        <v>140</v>
      </c>
      <c r="K179" t="s">
        <v>140</v>
      </c>
      <c r="L179" t="s">
        <v>154</v>
      </c>
    </row>
    <row r="180" spans="6:12" x14ac:dyDescent="0.25">
      <c r="F180" t="s">
        <v>151</v>
      </c>
      <c r="G180">
        <v>2045</v>
      </c>
      <c r="H180">
        <v>1.34878123539492E-3</v>
      </c>
      <c r="I180">
        <v>1.34878123539492E-3</v>
      </c>
      <c r="J180" t="s">
        <v>140</v>
      </c>
      <c r="K180" t="s">
        <v>140</v>
      </c>
      <c r="L180" t="s">
        <v>154</v>
      </c>
    </row>
    <row r="181" spans="6:12" x14ac:dyDescent="0.25">
      <c r="F181" t="s">
        <v>151</v>
      </c>
      <c r="G181">
        <v>2050</v>
      </c>
      <c r="H181">
        <v>1.33705270291323E-3</v>
      </c>
      <c r="I181">
        <v>1.33705270291323E-3</v>
      </c>
      <c r="J181" t="s">
        <v>140</v>
      </c>
      <c r="K181" t="s">
        <v>140</v>
      </c>
      <c r="L181" t="s">
        <v>154</v>
      </c>
    </row>
    <row r="182" spans="6:12" x14ac:dyDescent="0.25">
      <c r="F182" t="s">
        <v>151</v>
      </c>
      <c r="G182">
        <v>2020</v>
      </c>
      <c r="H182">
        <v>2.0645399747711598E-3</v>
      </c>
      <c r="I182">
        <v>2.0645399747711598E-3</v>
      </c>
      <c r="J182" t="s">
        <v>141</v>
      </c>
      <c r="K182" t="s">
        <v>141</v>
      </c>
      <c r="L182" t="s">
        <v>154</v>
      </c>
    </row>
    <row r="183" spans="6:12" x14ac:dyDescent="0.25">
      <c r="F183" t="s">
        <v>151</v>
      </c>
      <c r="G183">
        <v>2025</v>
      </c>
      <c r="H183">
        <v>2.0473354749814001E-3</v>
      </c>
      <c r="I183">
        <v>2.0473354749814001E-3</v>
      </c>
      <c r="J183" t="s">
        <v>141</v>
      </c>
      <c r="K183" t="s">
        <v>141</v>
      </c>
      <c r="L183" t="s">
        <v>154</v>
      </c>
    </row>
    <row r="184" spans="6:12" x14ac:dyDescent="0.25">
      <c r="F184" t="s">
        <v>151</v>
      </c>
      <c r="G184">
        <v>2030</v>
      </c>
      <c r="H184">
        <v>2.0301309751916399E-3</v>
      </c>
      <c r="I184">
        <v>2.0301309751916399E-3</v>
      </c>
      <c r="J184" t="s">
        <v>141</v>
      </c>
      <c r="K184" t="s">
        <v>141</v>
      </c>
      <c r="L184" t="s">
        <v>154</v>
      </c>
    </row>
    <row r="185" spans="6:12" x14ac:dyDescent="0.25">
      <c r="F185" t="s">
        <v>151</v>
      </c>
      <c r="G185">
        <v>2035</v>
      </c>
      <c r="H185">
        <v>2.0129264754018801E-3</v>
      </c>
      <c r="I185">
        <v>2.0129264754018801E-3</v>
      </c>
      <c r="J185" t="s">
        <v>141</v>
      </c>
      <c r="K185" t="s">
        <v>141</v>
      </c>
      <c r="L185" t="s">
        <v>154</v>
      </c>
    </row>
    <row r="186" spans="6:12" x14ac:dyDescent="0.25">
      <c r="F186" t="s">
        <v>151</v>
      </c>
      <c r="G186">
        <v>2040</v>
      </c>
      <c r="H186">
        <v>1.99572197561212E-3</v>
      </c>
      <c r="I186">
        <v>1.99572197561212E-3</v>
      </c>
      <c r="J186" t="s">
        <v>141</v>
      </c>
      <c r="K186" t="s">
        <v>141</v>
      </c>
      <c r="L186" t="s">
        <v>154</v>
      </c>
    </row>
    <row r="187" spans="6:12" x14ac:dyDescent="0.25">
      <c r="F187" t="s">
        <v>151</v>
      </c>
      <c r="G187">
        <v>2045</v>
      </c>
      <c r="H187">
        <v>1.9785174758223602E-3</v>
      </c>
      <c r="I187">
        <v>1.9785174758223602E-3</v>
      </c>
      <c r="J187" t="s">
        <v>141</v>
      </c>
      <c r="K187" t="s">
        <v>141</v>
      </c>
      <c r="L187" t="s">
        <v>154</v>
      </c>
    </row>
    <row r="188" spans="6:12" x14ac:dyDescent="0.25">
      <c r="F188" t="s">
        <v>151</v>
      </c>
      <c r="G188">
        <v>2050</v>
      </c>
      <c r="H188">
        <v>1.9613129760326E-3</v>
      </c>
      <c r="I188">
        <v>1.9613129760326E-3</v>
      </c>
      <c r="J188" t="s">
        <v>141</v>
      </c>
      <c r="K188" t="s">
        <v>141</v>
      </c>
      <c r="L188" t="s">
        <v>154</v>
      </c>
    </row>
    <row r="189" spans="6:12" x14ac:dyDescent="0.25">
      <c r="F189" t="s">
        <v>151</v>
      </c>
      <c r="G189">
        <v>2020</v>
      </c>
      <c r="H189">
        <v>3.5262400890868602E-3</v>
      </c>
      <c r="I189">
        <v>3.5262400890868602E-3</v>
      </c>
      <c r="J189" t="s">
        <v>142</v>
      </c>
      <c r="K189" t="s">
        <v>142</v>
      </c>
      <c r="L189" t="s">
        <v>154</v>
      </c>
    </row>
    <row r="190" spans="6:12" x14ac:dyDescent="0.25">
      <c r="F190" t="s">
        <v>151</v>
      </c>
      <c r="G190">
        <v>2025</v>
      </c>
      <c r="H190">
        <v>3.4968547550111402E-3</v>
      </c>
      <c r="I190">
        <v>3.4968547550111402E-3</v>
      </c>
      <c r="J190" t="s">
        <v>142</v>
      </c>
      <c r="K190" t="s">
        <v>142</v>
      </c>
      <c r="L190" t="s">
        <v>154</v>
      </c>
    </row>
    <row r="191" spans="6:12" x14ac:dyDescent="0.25">
      <c r="F191" t="s">
        <v>151</v>
      </c>
      <c r="G191">
        <v>2030</v>
      </c>
      <c r="H191">
        <v>3.4674694209354102E-3</v>
      </c>
      <c r="I191">
        <v>3.4674694209354102E-3</v>
      </c>
      <c r="J191" t="s">
        <v>142</v>
      </c>
      <c r="K191" t="s">
        <v>142</v>
      </c>
      <c r="L191" t="s">
        <v>154</v>
      </c>
    </row>
    <row r="192" spans="6:12" x14ac:dyDescent="0.25">
      <c r="F192" t="s">
        <v>151</v>
      </c>
      <c r="G192">
        <v>2035</v>
      </c>
      <c r="H192">
        <v>3.4380840868596901E-3</v>
      </c>
      <c r="I192">
        <v>3.4380840868596901E-3</v>
      </c>
      <c r="J192" t="s">
        <v>142</v>
      </c>
      <c r="K192" t="s">
        <v>142</v>
      </c>
      <c r="L192" t="s">
        <v>154</v>
      </c>
    </row>
    <row r="193" spans="6:12" x14ac:dyDescent="0.25">
      <c r="F193" t="s">
        <v>151</v>
      </c>
      <c r="G193">
        <v>2040</v>
      </c>
      <c r="H193">
        <v>3.4086987527839601E-3</v>
      </c>
      <c r="I193">
        <v>3.4086987527839601E-3</v>
      </c>
      <c r="J193" t="s">
        <v>142</v>
      </c>
      <c r="K193" t="s">
        <v>142</v>
      </c>
      <c r="L193" t="s">
        <v>154</v>
      </c>
    </row>
    <row r="194" spans="6:12" x14ac:dyDescent="0.25">
      <c r="F194" t="s">
        <v>151</v>
      </c>
      <c r="G194">
        <v>2045</v>
      </c>
      <c r="H194">
        <v>3.3793134187082401E-3</v>
      </c>
      <c r="I194">
        <v>3.3793134187082401E-3</v>
      </c>
      <c r="J194" t="s">
        <v>142</v>
      </c>
      <c r="K194" t="s">
        <v>142</v>
      </c>
      <c r="L194" t="s">
        <v>154</v>
      </c>
    </row>
    <row r="195" spans="6:12" x14ac:dyDescent="0.25">
      <c r="F195" t="s">
        <v>151</v>
      </c>
      <c r="G195">
        <v>2050</v>
      </c>
      <c r="H195">
        <v>3.34992808463252E-3</v>
      </c>
      <c r="I195">
        <v>3.34992808463252E-3</v>
      </c>
      <c r="J195" t="s">
        <v>142</v>
      </c>
      <c r="K195" t="s">
        <v>142</v>
      </c>
      <c r="L195" t="s">
        <v>154</v>
      </c>
    </row>
    <row r="196" spans="6:12" x14ac:dyDescent="0.25">
      <c r="F196" t="s">
        <v>151</v>
      </c>
      <c r="G196">
        <v>2020</v>
      </c>
      <c r="H196">
        <v>1.0616640598224E-3</v>
      </c>
      <c r="I196">
        <v>1.0616640598224E-3</v>
      </c>
      <c r="J196" t="s">
        <v>143</v>
      </c>
      <c r="K196" t="s">
        <v>143</v>
      </c>
      <c r="L196" t="s">
        <v>154</v>
      </c>
    </row>
    <row r="197" spans="6:12" x14ac:dyDescent="0.25">
      <c r="F197" t="s">
        <v>151</v>
      </c>
      <c r="G197">
        <v>2025</v>
      </c>
      <c r="H197">
        <v>1.0528168593238801E-3</v>
      </c>
      <c r="I197">
        <v>1.0528168593238801E-3</v>
      </c>
      <c r="J197" t="s">
        <v>143</v>
      </c>
      <c r="K197" t="s">
        <v>143</v>
      </c>
      <c r="L197" t="s">
        <v>154</v>
      </c>
    </row>
    <row r="198" spans="6:12" x14ac:dyDescent="0.25">
      <c r="F198" t="s">
        <v>151</v>
      </c>
      <c r="G198">
        <v>2030</v>
      </c>
      <c r="H198">
        <v>1.04396965882536E-3</v>
      </c>
      <c r="I198">
        <v>1.04396965882536E-3</v>
      </c>
      <c r="J198" t="s">
        <v>143</v>
      </c>
      <c r="K198" t="s">
        <v>143</v>
      </c>
      <c r="L198" t="s">
        <v>154</v>
      </c>
    </row>
    <row r="199" spans="6:12" x14ac:dyDescent="0.25">
      <c r="F199" t="s">
        <v>151</v>
      </c>
      <c r="G199">
        <v>2035</v>
      </c>
      <c r="H199">
        <v>1.0351224583268401E-3</v>
      </c>
      <c r="I199">
        <v>1.0351224583268401E-3</v>
      </c>
      <c r="J199" t="s">
        <v>143</v>
      </c>
      <c r="K199" t="s">
        <v>143</v>
      </c>
      <c r="L199" t="s">
        <v>154</v>
      </c>
    </row>
    <row r="200" spans="6:12" x14ac:dyDescent="0.25">
      <c r="F200" t="s">
        <v>151</v>
      </c>
      <c r="G200">
        <v>2040</v>
      </c>
      <c r="H200">
        <v>1.02627525782832E-3</v>
      </c>
      <c r="I200">
        <v>1.02627525782832E-3</v>
      </c>
      <c r="J200" t="s">
        <v>143</v>
      </c>
      <c r="K200" t="s">
        <v>143</v>
      </c>
      <c r="L200" t="s">
        <v>154</v>
      </c>
    </row>
    <row r="201" spans="6:12" x14ac:dyDescent="0.25">
      <c r="F201" t="s">
        <v>151</v>
      </c>
      <c r="G201">
        <v>2045</v>
      </c>
      <c r="H201">
        <v>1.0174280573298001E-3</v>
      </c>
      <c r="I201">
        <v>1.0174280573298001E-3</v>
      </c>
      <c r="J201" t="s">
        <v>143</v>
      </c>
      <c r="K201" t="s">
        <v>143</v>
      </c>
      <c r="L201" t="s">
        <v>154</v>
      </c>
    </row>
    <row r="202" spans="6:12" x14ac:dyDescent="0.25">
      <c r="F202" t="s">
        <v>151</v>
      </c>
      <c r="G202">
        <v>2050</v>
      </c>
      <c r="H202">
        <v>1.00858085683128E-3</v>
      </c>
      <c r="I202">
        <v>1.00858085683128E-3</v>
      </c>
      <c r="J202" t="s">
        <v>143</v>
      </c>
      <c r="K202" t="s">
        <v>143</v>
      </c>
      <c r="L202" t="s">
        <v>154</v>
      </c>
    </row>
    <row r="203" spans="6:12" x14ac:dyDescent="0.25">
      <c r="F203" t="s">
        <v>151</v>
      </c>
      <c r="G203">
        <v>2020</v>
      </c>
      <c r="H203">
        <v>1.24802616036485E-3</v>
      </c>
      <c r="I203">
        <v>1.24802616036485E-3</v>
      </c>
      <c r="J203" t="s">
        <v>144</v>
      </c>
      <c r="K203" t="s">
        <v>144</v>
      </c>
      <c r="L203" t="s">
        <v>154</v>
      </c>
    </row>
    <row r="204" spans="6:12" x14ac:dyDescent="0.25">
      <c r="F204" t="s">
        <v>151</v>
      </c>
      <c r="G204">
        <v>2025</v>
      </c>
      <c r="H204">
        <v>1.2376259423618099E-3</v>
      </c>
      <c r="I204">
        <v>1.2376259423618099E-3</v>
      </c>
      <c r="J204" t="s">
        <v>144</v>
      </c>
      <c r="K204" t="s">
        <v>144</v>
      </c>
      <c r="L204" t="s">
        <v>154</v>
      </c>
    </row>
    <row r="205" spans="6:12" x14ac:dyDescent="0.25">
      <c r="F205" t="s">
        <v>151</v>
      </c>
      <c r="G205">
        <v>2030</v>
      </c>
      <c r="H205">
        <v>1.22722572435877E-3</v>
      </c>
      <c r="I205">
        <v>1.22722572435877E-3</v>
      </c>
      <c r="J205" t="s">
        <v>144</v>
      </c>
      <c r="K205" t="s">
        <v>144</v>
      </c>
      <c r="L205" t="s">
        <v>154</v>
      </c>
    </row>
    <row r="206" spans="6:12" x14ac:dyDescent="0.25">
      <c r="F206" t="s">
        <v>151</v>
      </c>
      <c r="G206">
        <v>2035</v>
      </c>
      <c r="H206">
        <v>1.2168255063557301E-3</v>
      </c>
      <c r="I206">
        <v>1.2168255063557301E-3</v>
      </c>
      <c r="J206" t="s">
        <v>144</v>
      </c>
      <c r="K206" t="s">
        <v>144</v>
      </c>
      <c r="L206" t="s">
        <v>154</v>
      </c>
    </row>
    <row r="207" spans="6:12" x14ac:dyDescent="0.25">
      <c r="F207" t="s">
        <v>151</v>
      </c>
      <c r="G207">
        <v>2040</v>
      </c>
      <c r="H207">
        <v>1.2064252883526899E-3</v>
      </c>
      <c r="I207">
        <v>1.2064252883526899E-3</v>
      </c>
      <c r="J207" t="s">
        <v>144</v>
      </c>
      <c r="K207" t="s">
        <v>144</v>
      </c>
      <c r="L207" t="s">
        <v>154</v>
      </c>
    </row>
    <row r="208" spans="6:12" x14ac:dyDescent="0.25">
      <c r="F208" t="s">
        <v>151</v>
      </c>
      <c r="G208">
        <v>2045</v>
      </c>
      <c r="H208">
        <v>1.19602507034965E-3</v>
      </c>
      <c r="I208">
        <v>1.19602507034965E-3</v>
      </c>
      <c r="J208" t="s">
        <v>144</v>
      </c>
      <c r="K208" t="s">
        <v>144</v>
      </c>
      <c r="L208" t="s">
        <v>154</v>
      </c>
    </row>
    <row r="209" spans="6:12" x14ac:dyDescent="0.25">
      <c r="F209" t="s">
        <v>151</v>
      </c>
      <c r="G209">
        <v>2050</v>
      </c>
      <c r="H209">
        <v>1.1856248523466101E-3</v>
      </c>
      <c r="I209">
        <v>1.1856248523466101E-3</v>
      </c>
      <c r="J209" t="s">
        <v>144</v>
      </c>
      <c r="K209" t="s">
        <v>144</v>
      </c>
      <c r="L209" t="s">
        <v>154</v>
      </c>
    </row>
    <row r="210" spans="6:12" x14ac:dyDescent="0.25">
      <c r="F210" t="s">
        <v>151</v>
      </c>
      <c r="G210">
        <v>2020</v>
      </c>
      <c r="H210">
        <v>1.8402541810083001E-3</v>
      </c>
      <c r="I210">
        <v>1.8402541810083001E-3</v>
      </c>
      <c r="J210" t="s">
        <v>145</v>
      </c>
      <c r="K210" t="s">
        <v>145</v>
      </c>
      <c r="L210" t="s">
        <v>154</v>
      </c>
    </row>
    <row r="211" spans="6:12" x14ac:dyDescent="0.25">
      <c r="F211" t="s">
        <v>151</v>
      </c>
      <c r="G211">
        <v>2025</v>
      </c>
      <c r="H211">
        <v>1.8249187294999E-3</v>
      </c>
      <c r="I211">
        <v>1.8249187294999E-3</v>
      </c>
      <c r="J211" t="s">
        <v>145</v>
      </c>
      <c r="K211" t="s">
        <v>145</v>
      </c>
      <c r="L211" t="s">
        <v>154</v>
      </c>
    </row>
    <row r="212" spans="6:12" x14ac:dyDescent="0.25">
      <c r="F212" t="s">
        <v>151</v>
      </c>
      <c r="G212">
        <v>2030</v>
      </c>
      <c r="H212">
        <v>1.8095832779915001E-3</v>
      </c>
      <c r="I212">
        <v>1.8095832779915001E-3</v>
      </c>
      <c r="J212" t="s">
        <v>145</v>
      </c>
      <c r="K212" t="s">
        <v>145</v>
      </c>
      <c r="L212" t="s">
        <v>154</v>
      </c>
    </row>
    <row r="213" spans="6:12" x14ac:dyDescent="0.25">
      <c r="F213" t="s">
        <v>151</v>
      </c>
      <c r="G213">
        <v>2035</v>
      </c>
      <c r="H213">
        <v>1.79424782648309E-3</v>
      </c>
      <c r="I213">
        <v>1.79424782648309E-3</v>
      </c>
      <c r="J213" t="s">
        <v>145</v>
      </c>
      <c r="K213" t="s">
        <v>145</v>
      </c>
      <c r="L213" t="s">
        <v>154</v>
      </c>
    </row>
    <row r="214" spans="6:12" x14ac:dyDescent="0.25">
      <c r="F214" t="s">
        <v>151</v>
      </c>
      <c r="G214">
        <v>2040</v>
      </c>
      <c r="H214">
        <v>1.7789123749746901E-3</v>
      </c>
      <c r="I214">
        <v>1.7789123749746901E-3</v>
      </c>
      <c r="J214" t="s">
        <v>145</v>
      </c>
      <c r="K214" t="s">
        <v>145</v>
      </c>
      <c r="L214" t="s">
        <v>154</v>
      </c>
    </row>
    <row r="215" spans="6:12" x14ac:dyDescent="0.25">
      <c r="F215" t="s">
        <v>151</v>
      </c>
      <c r="G215">
        <v>2045</v>
      </c>
      <c r="H215">
        <v>1.76357692346629E-3</v>
      </c>
      <c r="I215">
        <v>1.76357692346629E-3</v>
      </c>
      <c r="J215" t="s">
        <v>145</v>
      </c>
      <c r="K215" t="s">
        <v>145</v>
      </c>
      <c r="L215" t="s">
        <v>154</v>
      </c>
    </row>
    <row r="216" spans="6:12" x14ac:dyDescent="0.25">
      <c r="F216" t="s">
        <v>151</v>
      </c>
      <c r="G216">
        <v>2050</v>
      </c>
      <c r="H216">
        <v>1.7482414719578901E-3</v>
      </c>
      <c r="I216">
        <v>1.7482414719578901E-3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6.0636159254192128E-2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7.6903471326170258E-2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2.7784641665026519E-2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2.0936252442193631E-2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2.9623121835985766E-2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5.6881498621559765E-2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122020900249481</vt:r8>
  </property>
</Properties>
</file>