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40" tabRatio="500"/>
  </bookViews>
  <sheets>
    <sheet name="Sheet1" sheetId="1" r:id="rId1"/>
    <sheet name="Sheet2" sheetId="2" r:id="rId2"/>
  </sheets>
  <definedNames>
    <definedName name="List">Sheet1!$B$2:$B$228</definedName>
    <definedName name="menuItems" localSheetId="0">Sheet1!$B$2:$I$38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25" i="1"/>
  <c r="A26" i="1"/>
  <c r="A4" i="1"/>
  <c r="A5" i="1"/>
  <c r="A6" i="1"/>
  <c r="C25" i="1"/>
  <c r="I2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21" i="1"/>
  <c r="A222" i="1"/>
  <c r="A223" i="1"/>
  <c r="A224" i="1"/>
  <c r="A225" i="1"/>
  <c r="A226" i="1"/>
  <c r="A227" i="1"/>
  <c r="A228" i="1"/>
  <c r="A206" i="1"/>
  <c r="A207" i="1"/>
  <c r="A3" i="1"/>
  <c r="A24" i="1"/>
  <c r="A27" i="1"/>
  <c r="A28" i="1"/>
  <c r="A29" i="1"/>
  <c r="A30" i="1"/>
  <c r="A31" i="1"/>
  <c r="A32" i="1"/>
  <c r="A33" i="1"/>
  <c r="A34" i="1"/>
  <c r="A35" i="1"/>
  <c r="I34" i="1"/>
  <c r="I33" i="1"/>
  <c r="I32" i="1"/>
  <c r="I3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I208" i="1"/>
  <c r="C209" i="1"/>
  <c r="I209" i="1"/>
  <c r="A204" i="1"/>
  <c r="A205" i="1"/>
  <c r="A208" i="1"/>
  <c r="A209" i="1"/>
  <c r="A210" i="1"/>
  <c r="A211" i="1"/>
  <c r="A212" i="1"/>
  <c r="A213" i="1"/>
  <c r="C210" i="1"/>
  <c r="I210" i="1"/>
  <c r="A214" i="1"/>
  <c r="C108" i="1"/>
  <c r="C109" i="1"/>
  <c r="C110" i="1"/>
  <c r="I3" i="1"/>
  <c r="D4" i="1"/>
  <c r="I4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D5" i="1"/>
  <c r="I5" i="1"/>
  <c r="I6" i="1"/>
  <c r="I7" i="1"/>
  <c r="I8" i="1"/>
  <c r="I9" i="1"/>
  <c r="I10" i="1"/>
  <c r="I11" i="1"/>
  <c r="I12" i="1"/>
  <c r="I13" i="1"/>
  <c r="I14" i="1"/>
  <c r="I15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6" i="1"/>
  <c r="I26" i="1"/>
  <c r="C27" i="1"/>
  <c r="I27" i="1"/>
  <c r="C28" i="1"/>
  <c r="I28" i="1"/>
  <c r="C29" i="1"/>
  <c r="I29" i="1"/>
  <c r="C30" i="1"/>
  <c r="I30" i="1"/>
  <c r="I35" i="1"/>
  <c r="C36" i="1"/>
  <c r="I36" i="1"/>
  <c r="C37" i="1"/>
  <c r="I37" i="1"/>
  <c r="C38" i="1"/>
  <c r="I38" i="1"/>
  <c r="C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D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I108" i="1"/>
  <c r="I109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C124" i="1"/>
  <c r="I124" i="1"/>
  <c r="C125" i="1"/>
  <c r="I125" i="1"/>
  <c r="C126" i="1"/>
  <c r="I126" i="1"/>
  <c r="C127" i="1"/>
  <c r="I127" i="1"/>
  <c r="I128" i="1"/>
  <c r="A130" i="1"/>
  <c r="D129" i="1"/>
  <c r="I129" i="1"/>
  <c r="C130" i="1"/>
  <c r="I130" i="1"/>
  <c r="C131" i="1"/>
  <c r="I131" i="1"/>
  <c r="C132" i="1"/>
  <c r="I132" i="1"/>
  <c r="C133" i="1"/>
  <c r="I133" i="1"/>
  <c r="C134" i="1"/>
  <c r="I134" i="1"/>
  <c r="C135" i="1"/>
  <c r="I135" i="1"/>
  <c r="C136" i="1"/>
  <c r="I136" i="1"/>
  <c r="C137" i="1"/>
  <c r="I137" i="1"/>
  <c r="I138" i="1"/>
  <c r="C139" i="1"/>
  <c r="I139" i="1"/>
  <c r="C140" i="1"/>
  <c r="I140" i="1"/>
  <c r="C141" i="1"/>
  <c r="I141" i="1"/>
  <c r="C142" i="1"/>
  <c r="I142" i="1"/>
  <c r="I143" i="1"/>
  <c r="C144" i="1"/>
  <c r="I144" i="1"/>
  <c r="C145" i="1"/>
  <c r="I145" i="1"/>
  <c r="C146" i="1"/>
  <c r="I146" i="1"/>
  <c r="C147" i="1"/>
  <c r="I147" i="1"/>
  <c r="C148" i="1"/>
  <c r="I148" i="1"/>
  <c r="C149" i="1"/>
  <c r="I149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C159" i="1"/>
  <c r="I159" i="1"/>
  <c r="C160" i="1"/>
  <c r="I160" i="1"/>
  <c r="C161" i="1"/>
  <c r="I161" i="1"/>
  <c r="C162" i="1"/>
  <c r="I162" i="1"/>
  <c r="C163" i="1"/>
  <c r="I163" i="1"/>
  <c r="I164" i="1"/>
  <c r="I165" i="1"/>
  <c r="I166" i="1"/>
  <c r="C167" i="1"/>
  <c r="I167" i="1"/>
  <c r="C168" i="1"/>
  <c r="I168" i="1"/>
  <c r="C169" i="1"/>
  <c r="I169" i="1"/>
  <c r="C170" i="1"/>
  <c r="I170" i="1"/>
  <c r="C171" i="1"/>
  <c r="I171" i="1"/>
  <c r="C172" i="1"/>
  <c r="I172" i="1"/>
  <c r="C173" i="1"/>
  <c r="I173" i="1"/>
  <c r="C174" i="1"/>
  <c r="I174" i="1"/>
  <c r="C175" i="1"/>
  <c r="I175" i="1"/>
  <c r="C176" i="1"/>
  <c r="I176" i="1"/>
  <c r="I177" i="1"/>
  <c r="A179" i="1"/>
  <c r="D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C190" i="1"/>
  <c r="I190" i="1"/>
  <c r="C191" i="1"/>
  <c r="I191" i="1"/>
  <c r="C192" i="1"/>
  <c r="I192" i="1"/>
  <c r="C193" i="1"/>
  <c r="I193" i="1"/>
  <c r="C194" i="1"/>
  <c r="I194" i="1"/>
  <c r="I195" i="1"/>
  <c r="C196" i="1"/>
  <c r="I196" i="1"/>
  <c r="C197" i="1"/>
  <c r="I197" i="1"/>
  <c r="C198" i="1"/>
  <c r="I198" i="1"/>
  <c r="C199" i="1"/>
  <c r="I199" i="1"/>
  <c r="C200" i="1"/>
  <c r="I200" i="1"/>
  <c r="C201" i="1"/>
  <c r="I201" i="1"/>
  <c r="C204" i="1"/>
  <c r="I204" i="1"/>
  <c r="C205" i="1"/>
  <c r="I205" i="1"/>
  <c r="C207" i="1"/>
  <c r="I207" i="1"/>
  <c r="C211" i="1"/>
  <c r="I211" i="1"/>
  <c r="C212" i="1"/>
  <c r="I212" i="1"/>
  <c r="C213" i="1"/>
  <c r="I213" i="1"/>
  <c r="C214" i="1"/>
  <c r="I214" i="1"/>
  <c r="C215" i="1"/>
  <c r="I215" i="1"/>
  <c r="C216" i="1"/>
  <c r="I216" i="1"/>
  <c r="C217" i="1"/>
  <c r="I217" i="1"/>
  <c r="C218" i="1"/>
  <c r="I218" i="1"/>
  <c r="C219" i="1"/>
  <c r="I219" i="1"/>
  <c r="C220" i="1"/>
  <c r="I220" i="1"/>
  <c r="C206" i="1"/>
  <c r="I206" i="1"/>
  <c r="I221" i="1"/>
  <c r="C222" i="1"/>
  <c r="I222" i="1"/>
  <c r="C223" i="1"/>
  <c r="I223" i="1"/>
  <c r="C224" i="1"/>
  <c r="I224" i="1"/>
  <c r="C225" i="1"/>
  <c r="I225" i="1"/>
  <c r="C226" i="1"/>
  <c r="I226" i="1"/>
  <c r="C227" i="1"/>
  <c r="I227" i="1"/>
  <c r="C228" i="1"/>
  <c r="I228" i="1"/>
  <c r="A215" i="1"/>
  <c r="A216" i="1"/>
  <c r="A217" i="1"/>
  <c r="A218" i="1"/>
  <c r="A219" i="1"/>
  <c r="A220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26" i="1"/>
  <c r="A127" i="1"/>
  <c r="A2" i="2"/>
  <c r="C2" i="2"/>
  <c r="D151" i="1"/>
  <c r="I151" i="1"/>
  <c r="D203" i="1"/>
  <c r="I203" i="1"/>
  <c r="I2" i="1"/>
</calcChain>
</file>

<file path=xl/connections.xml><?xml version="1.0" encoding="utf-8"?>
<connections xmlns="http://schemas.openxmlformats.org/spreadsheetml/2006/main">
  <connection id="1" name="menuItems.csv" type="6" refreshedVersion="0" background="1" saveData="1">
    <textPr fileType="mac" sourceFile="Macintosh HD:Users:mrogge:Filament_Extruder:Code:MenuTest3:menuItem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<sst xmlns="http://schemas.openxmlformats.org/spreadsheetml/2006/main" count="1040" uniqueCount="444">
  <si>
    <t>Text</t>
  </si>
  <si>
    <t>parent</t>
  </si>
  <si>
    <t>child</t>
  </si>
  <si>
    <t>value</t>
  </si>
  <si>
    <t>precision</t>
  </si>
  <si>
    <t>type</t>
  </si>
  <si>
    <t>action</t>
  </si>
  <si>
    <t>id</t>
  </si>
  <si>
    <t>root</t>
  </si>
  <si>
    <t>Menu::TITLE</t>
  </si>
  <si>
    <t>NULL</t>
  </si>
  <si>
    <t>selectProfile</t>
  </si>
  <si>
    <t>calibrate</t>
  </si>
  <si>
    <t>auxiliary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</si>
  <si>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</si>
  <si>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</si>
  <si>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</si>
  <si>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</si>
  <si>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</si>
  <si>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</si>
  <si>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</si>
  <si>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</si>
  <si>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</si>
  <si>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Menu::STRING</t>
  </si>
  <si>
    <t>&amp;loadDefaultProfile</t>
  </si>
  <si>
    <t>saveProfile</t>
  </si>
  <si>
    <t>profileName</t>
  </si>
  <si>
    <t>diaSetPoint</t>
  </si>
  <si>
    <t>tolerance</t>
  </si>
  <si>
    <t>gramsPerMin</t>
  </si>
  <si>
    <t>augerRPM</t>
  </si>
  <si>
    <t>outfeedRPM</t>
  </si>
  <si>
    <t>outfeedKi</t>
  </si>
  <si>
    <t>outfeedKp</t>
  </si>
  <si>
    <t>outfeedKd</t>
  </si>
  <si>
    <t>soakTime</t>
  </si>
  <si>
    <t>profile0</t>
  </si>
  <si>
    <t>Menu::DOUBLE</t>
  </si>
  <si>
    <t>Menu::FLOAT</t>
  </si>
  <si>
    <t>Menu::INT</t>
  </si>
  <si>
    <t>Menu::BOOLEAN</t>
  </si>
  <si>
    <t>Menu::ACTION</t>
  </si>
  <si>
    <t>Main Menu</t>
  </si>
  <si>
    <t>Select Profile</t>
  </si>
  <si>
    <t>Calibrate</t>
  </si>
  <si>
    <t>Auxiliary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</si>
  <si>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</si>
  <si>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</si>
  <si>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</si>
  <si>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</si>
  <si>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</si>
  <si>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</si>
  <si>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</si>
  <si>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</si>
  <si>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</si>
  <si>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</si>
  <si>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Extrude</t>
  </si>
  <si>
    <t>Save Profile</t>
  </si>
  <si>
    <t>Name</t>
  </si>
  <si>
    <t>Diameter</t>
  </si>
  <si>
    <t>Tolerance</t>
  </si>
  <si>
    <t>Auger RPM</t>
  </si>
  <si>
    <t>Outfeed RPM</t>
  </si>
  <si>
    <t>Outfeed Kp</t>
  </si>
  <si>
    <t>Outfeed Ki</t>
  </si>
  <si>
    <t>Soak Time</t>
  </si>
  <si>
    <t>Auger</t>
  </si>
  <si>
    <t>Starve Feeder</t>
  </si>
  <si>
    <t>Outfeed</t>
  </si>
  <si>
    <t>Spooler</t>
  </si>
  <si>
    <t>Test Auger</t>
  </si>
  <si>
    <t>Pin Set</t>
  </si>
  <si>
    <t>Step Mode</t>
  </si>
  <si>
    <t>Direction</t>
  </si>
  <si>
    <t>Enable</t>
  </si>
  <si>
    <t>Roller Radius</t>
  </si>
  <si>
    <t>Max RPM</t>
  </si>
  <si>
    <t>Min RPM</t>
  </si>
  <si>
    <t>Test Spooler</t>
  </si>
  <si>
    <t>Disk Radius</t>
  </si>
  <si>
    <t>Core Radius</t>
  </si>
  <si>
    <t>defaultProfile</t>
  </si>
  <si>
    <t>starveFeederConfig</t>
  </si>
  <si>
    <t>augerConfig</t>
  </si>
  <si>
    <t>outfeedConfig</t>
  </si>
  <si>
    <t>spoolerConfig</t>
  </si>
  <si>
    <t>augerPinSet</t>
  </si>
  <si>
    <t>augerStepMode</t>
  </si>
  <si>
    <t>augerDirection</t>
  </si>
  <si>
    <t>augerEnable</t>
  </si>
  <si>
    <t>augerGearRatio</t>
  </si>
  <si>
    <t>outfeedPinSet</t>
  </si>
  <si>
    <t>outfeedStepMode</t>
  </si>
  <si>
    <t>outfeedDirection</t>
  </si>
  <si>
    <t>outfeedRollerRadius</t>
  </si>
  <si>
    <t>outfeedMaxRPM</t>
  </si>
  <si>
    <t>outfeedMinRPM</t>
  </si>
  <si>
    <t>spoolerPinSet</t>
  </si>
  <si>
    <t>spoolerStepMode</t>
  </si>
  <si>
    <t>spoolerDirection</t>
  </si>
  <si>
    <t>spoolerEnable</t>
  </si>
  <si>
    <t>spoolerDiskRadius</t>
  </si>
  <si>
    <t>spoolerCoreRadius</t>
  </si>
  <si>
    <t>spoolerTraverseLength</t>
  </si>
  <si>
    <t>spoolerMotorRollerRadius</t>
  </si>
  <si>
    <t>&amp;testAuger</t>
  </si>
  <si>
    <t>&amp;testSpooler</t>
  </si>
  <si>
    <t>&amp;configuration.profileNames[0]</t>
  </si>
  <si>
    <t>Menu::TITLE_STRING</t>
  </si>
  <si>
    <t>&amp;loadProfile0</t>
  </si>
  <si>
    <t>&amp;configuration.profileNames[1]</t>
  </si>
  <si>
    <t>&amp;loadProfile1</t>
  </si>
  <si>
    <t>&amp;configuration.profileNames[2]</t>
  </si>
  <si>
    <t>&amp;loadProfile2</t>
  </si>
  <si>
    <t>&amp;configuration.profileNames[3]</t>
  </si>
  <si>
    <t>&amp;loadProfile3</t>
  </si>
  <si>
    <t>&amp;configuration.profileNames[4]</t>
  </si>
  <si>
    <t>&amp;loadProfile4</t>
  </si>
  <si>
    <t>&amp;configuration.profileNames[5]</t>
  </si>
  <si>
    <t>&amp;loadProfile5</t>
  </si>
  <si>
    <t>&amp;configuration.profileNames[6]</t>
  </si>
  <si>
    <t>&amp;loadProfile6</t>
  </si>
  <si>
    <t>&amp;configuration.profileNames[7]</t>
  </si>
  <si>
    <t>&amp;loadProfile7</t>
  </si>
  <si>
    <t>&amp;configuration.profileNames[8]</t>
  </si>
  <si>
    <t>&amp;loadProfile8</t>
  </si>
  <si>
    <t>&amp;configuration.profileNames[9]</t>
  </si>
  <si>
    <t>&amp;loadProfile9</t>
  </si>
  <si>
    <t>&amp;actionExtrude</t>
  </si>
  <si>
    <t>&amp;saveCurrentProfile</t>
  </si>
  <si>
    <t>&amp;configuration.profile.name</t>
  </si>
  <si>
    <t>&amp;configuration.profile.diaSetPoint</t>
  </si>
  <si>
    <t>&amp;configuration.profile.tolerance</t>
  </si>
  <si>
    <t>&amp;configuration.profile.augerRPM</t>
  </si>
  <si>
    <t>&amp;configuration.profile.outfeedRPM</t>
  </si>
  <si>
    <t>&amp;configuration.profile.outfeedKp</t>
  </si>
  <si>
    <t>&amp;configuration.profile.outfeedKi</t>
  </si>
  <si>
    <t>&amp;configuration.profile.outfeedKd</t>
  </si>
  <si>
    <t>&amp;configuration.profile.soakTime</t>
  </si>
  <si>
    <t>&amp;configuration.physical.augerPinSet</t>
  </si>
  <si>
    <t>&amp;configuration.physical.augerStepMode</t>
  </si>
  <si>
    <t>&amp;configuration.physical.augerDirection</t>
  </si>
  <si>
    <t>&amp;configuration.physical.augerEnable</t>
  </si>
  <si>
    <t>&amp;configuration.physical.augerGearRatio</t>
  </si>
  <si>
    <t>&amp;configuration.physical.outfeedPinSet</t>
  </si>
  <si>
    <t>&amp;configuration.physical.outfeedStepMode</t>
  </si>
  <si>
    <t>&amp;configuration.physical.outfeedDirection</t>
  </si>
  <si>
    <t>&amp;configuration.physical.outfeedEnable</t>
  </si>
  <si>
    <t>&amp;configuration.physical.outfeedRollerRadius</t>
  </si>
  <si>
    <t>&amp;configuration.physical.outfeedMaxRPM</t>
  </si>
  <si>
    <t>&amp;configuration.physical.outfeedMinRPM</t>
  </si>
  <si>
    <t>&amp;configuration.physical.spoolerPinSet</t>
  </si>
  <si>
    <t>&amp;configuration.physical.spoolerStepMode</t>
  </si>
  <si>
    <t>&amp;configuration.physical.spoolerDirection</t>
  </si>
  <si>
    <t>&amp;configuration.physical.spoolerEnable</t>
  </si>
  <si>
    <t>&amp;configuration.physical.spoolerDiskRadius</t>
  </si>
  <si>
    <t>&amp;configuration.physical.spoolerCoreRadius</t>
  </si>
  <si>
    <t>&amp;configuration.physical.spoolerTraverseLength</t>
  </si>
  <si>
    <t>&amp;configuration.physical.spoolerMotorRollerRadius</t>
  </si>
  <si>
    <t>soakRoot</t>
  </si>
  <si>
    <t>preheatRoot</t>
  </si>
  <si>
    <t>soakTimeRemaining</t>
  </si>
  <si>
    <t>increaseSoakTime</t>
  </si>
  <si>
    <t>decreaseSoakTime</t>
  </si>
  <si>
    <t>skipSoak</t>
  </si>
  <si>
    <t>&amp;soakTimeRemaining</t>
  </si>
  <si>
    <t>Menu::STRING_LOCKED</t>
  </si>
  <si>
    <t>&amp;increaseSoakTime</t>
  </si>
  <si>
    <t>&amp;decreaseSoakTime</t>
  </si>
  <si>
    <t>&amp;skipSoak</t>
  </si>
  <si>
    <t>filamentLoaded</t>
  </si>
  <si>
    <t>&amp;filamentLoaded</t>
  </si>
  <si>
    <t>&amp;loadFilamentTimeRemaining</t>
  </si>
  <si>
    <t>loadFilamentAddTime</t>
  </si>
  <si>
    <t>loadFilamentRemainingTime</t>
  </si>
  <si>
    <t>loadFilamentRoot</t>
  </si>
  <si>
    <t>&amp;loadFilamentAddTime</t>
  </si>
  <si>
    <t>extrudeRoot</t>
  </si>
  <si>
    <t>filamentDiameter</t>
  </si>
  <si>
    <t>starveFeederMode</t>
  </si>
  <si>
    <t>&amp;starveFeederChangeMode</t>
  </si>
  <si>
    <t>gramsExtruded</t>
  </si>
  <si>
    <t>&amp;gramsExtruded</t>
  </si>
  <si>
    <t>Menu::INT_LOCKED</t>
  </si>
  <si>
    <t>Increase Soak Time</t>
  </si>
  <si>
    <t>Decrease Soak Time</t>
  </si>
  <si>
    <t>Skip Soak</t>
  </si>
  <si>
    <t>Time Remaining</t>
  </si>
  <si>
    <t>Filament Loaded</t>
  </si>
  <si>
    <t>Add Time</t>
  </si>
  <si>
    <t>Grams/Min</t>
  </si>
  <si>
    <t>Grams Extruded</t>
  </si>
  <si>
    <t>&amp;exitPreheat</t>
  </si>
  <si>
    <t>&amp;exitSoak</t>
  </si>
  <si>
    <t>&amp;exitLoadFilament</t>
  </si>
  <si>
    <t>&amp;exitExtrude</t>
  </si>
  <si>
    <t>Menu::DOUBLE_LOCKED</t>
  </si>
  <si>
    <t>extrude</t>
  </si>
  <si>
    <t>testAuger</t>
  </si>
  <si>
    <t>testSpooler</t>
  </si>
  <si>
    <t>menuItem</t>
  </si>
  <si>
    <t>text</t>
  </si>
  <si>
    <t>Default Profile</t>
  </si>
  <si>
    <t>Outfeed Pd</t>
  </si>
  <si>
    <t>StarveFeeder</t>
  </si>
  <si>
    <t>Traverse Len</t>
  </si>
  <si>
    <t>&amp;starveFeederMode</t>
  </si>
  <si>
    <t>resetEEPROM</t>
  </si>
  <si>
    <t>&amp;resetEEPROM</t>
  </si>
  <si>
    <t>measureFilamet</t>
  </si>
  <si>
    <t>&amp;measureFilament</t>
  </si>
  <si>
    <t>Measure Filament</t>
  </si>
  <si>
    <t>Reset EEPROM</t>
  </si>
  <si>
    <t>skipPreheat</t>
  </si>
  <si>
    <t>&amp;skipPreheat</t>
  </si>
  <si>
    <t>Skip Preheat</t>
  </si>
  <si>
    <t>starveFeederSlaveAddress</t>
  </si>
  <si>
    <t>starveFeederLumpMass</t>
  </si>
  <si>
    <t>starveFeederDumpPosition</t>
  </si>
  <si>
    <t>starveFeederStepDelay</t>
  </si>
  <si>
    <t>starveFeederHomingStepDelay</t>
  </si>
  <si>
    <t>starveFeederOverRotation</t>
  </si>
  <si>
    <t>starveFeederDirection</t>
  </si>
  <si>
    <t>starveFeederVibDutyCycle</t>
  </si>
  <si>
    <t>starveFeederStartupDutyCycle</t>
  </si>
  <si>
    <t>starveFeederMaxDutyCycle</t>
  </si>
  <si>
    <t>starveFeederMinFillTime</t>
  </si>
  <si>
    <t>starveFeederMaxFillTime</t>
  </si>
  <si>
    <t>starveFeederStartupTime</t>
  </si>
  <si>
    <t>starveFeederDebounceTime</t>
  </si>
  <si>
    <t>Slave Address</t>
  </si>
  <si>
    <t>Lump Mass</t>
  </si>
  <si>
    <t>Dump Position</t>
  </si>
  <si>
    <t>Step Delay</t>
  </si>
  <si>
    <t>Homing Delay</t>
  </si>
  <si>
    <t>Over Rotation</t>
  </si>
  <si>
    <t>DutyCycle</t>
  </si>
  <si>
    <t>Startup DutyCycle</t>
  </si>
  <si>
    <t>MaxDutyCycle</t>
  </si>
  <si>
    <t>MinFillTime</t>
  </si>
  <si>
    <t>MaxFillTime</t>
  </si>
  <si>
    <t>Startup Time</t>
  </si>
  <si>
    <t>Debounce Time</t>
  </si>
  <si>
    <t>&amp;configuration.profile.gramsPerMin</t>
  </si>
  <si>
    <t>&amp;configuration.physical.starveFeederSlaveAddress</t>
  </si>
  <si>
    <t>&amp;configuration.physical.starveFeederLumpMass</t>
  </si>
  <si>
    <t>&amp;configuration.physical.starveFeederDumpPosition</t>
  </si>
  <si>
    <t>&amp;configuration.physical.starveFeederStepDelay</t>
  </si>
  <si>
    <t>&amp;configuration.physical.starveFeederHomingStepDelay</t>
  </si>
  <si>
    <t>&amp;configuration.physical.starveFeederOverRotation</t>
  </si>
  <si>
    <t>&amp;configuration.physical.starveFeederDirection</t>
  </si>
  <si>
    <t>&amp;configuration.physical.starveFeederVibDutyCycle</t>
  </si>
  <si>
    <t>&amp;configuration.physical.starveFeederStartupDutyCycle</t>
  </si>
  <si>
    <t>&amp;configuration.physical.starveFeederMaxDutyCycle</t>
  </si>
  <si>
    <t>&amp;configuration.physical.starveFeederMinFillTime</t>
  </si>
  <si>
    <t>&amp;configuration.physical.starveFeederMaxFillTime</t>
  </si>
  <si>
    <t>&amp;configuration.physical.starveFeederStartupTime</t>
  </si>
  <si>
    <t>&amp;configuration.physical.starveFeederDebounceTime</t>
  </si>
  <si>
    <t>&amp;diameter</t>
  </si>
  <si>
    <t>sendCycles</t>
  </si>
  <si>
    <t>&amp;sendCyclesToStarveFeeder</t>
  </si>
  <si>
    <t>sendTime</t>
  </si>
  <si>
    <t>&amp;sendTimeToStarveFeeder</t>
  </si>
  <si>
    <t>stop</t>
  </si>
  <si>
    <t>&amp;stopStarveFeeder</t>
  </si>
  <si>
    <t>saveConfig</t>
  </si>
  <si>
    <t>&amp;saveConfig</t>
  </si>
  <si>
    <t>Send Cycles</t>
  </si>
  <si>
    <t>Send Time</t>
  </si>
  <si>
    <t>Time to send</t>
  </si>
  <si>
    <t>Cycles to send</t>
  </si>
  <si>
    <t>Stop</t>
  </si>
  <si>
    <t>&amp;timeToSendToStarveFeeder</t>
  </si>
  <si>
    <t>&amp;cyclesToSendToStarveFeeder</t>
  </si>
  <si>
    <t>cyclesToSendToStarveFeeder</t>
  </si>
  <si>
    <t>timeToSendToStarveFeeder</t>
  </si>
  <si>
    <t>Save Configuration</t>
  </si>
  <si>
    <t>homeStarveFeeder</t>
  </si>
  <si>
    <t>&amp;homeStarveFeeder</t>
  </si>
  <si>
    <t>Home</t>
  </si>
  <si>
    <t>dump</t>
  </si>
  <si>
    <t>&amp;dump</t>
  </si>
  <si>
    <t>feed</t>
  </si>
  <si>
    <t>&amp;feed</t>
  </si>
  <si>
    <t>Dump</t>
  </si>
  <si>
    <t>&amp;feedMode</t>
  </si>
  <si>
    <t>starveFeederHomePosition</t>
  </si>
  <si>
    <t>&amp;configuration.physical.starveFeederHomePosition</t>
  </si>
  <si>
    <t>Home Position</t>
  </si>
  <si>
    <t>&amp;setGramsPerMin</t>
  </si>
  <si>
    <t>&amp;setAugerRPM</t>
  </si>
  <si>
    <t>&amp;setOutfeedRPM</t>
  </si>
  <si>
    <t>&amp;setOutfeedTunings</t>
  </si>
  <si>
    <t>Feed Plastic</t>
  </si>
  <si>
    <t>density</t>
  </si>
  <si>
    <t>&amp;configuration.profile.density</t>
  </si>
  <si>
    <t>Density</t>
  </si>
  <si>
    <t>Extruding. . .</t>
  </si>
  <si>
    <t>Load Filament. . .</t>
  </si>
  <si>
    <t>Soaking. . .</t>
  </si>
  <si>
    <t>Preheating. . .</t>
  </si>
  <si>
    <t>heaterConfig</t>
  </si>
  <si>
    <t>Heater Config</t>
  </si>
  <si>
    <t>zone1Temp</t>
  </si>
  <si>
    <t>&amp;zone1Temp</t>
  </si>
  <si>
    <t>zone2Temp</t>
  </si>
  <si>
    <t>&amp;zone2Temp</t>
  </si>
  <si>
    <t>zone3Temp</t>
  </si>
  <si>
    <t>&amp;zone3Temp</t>
  </si>
  <si>
    <t>zone1SetTemp</t>
  </si>
  <si>
    <t>zone2SetTemp</t>
  </si>
  <si>
    <t>zone3SetTemp</t>
  </si>
  <si>
    <t>zone1MaxDutyCycle</t>
  </si>
  <si>
    <t>zone1MinDutyCycle</t>
  </si>
  <si>
    <t>zone1Kp</t>
  </si>
  <si>
    <t>zone1Ki</t>
  </si>
  <si>
    <t>zone1Kd</t>
  </si>
  <si>
    <t>zone1TimeBase</t>
  </si>
  <si>
    <t>zone2TimeBase</t>
  </si>
  <si>
    <t>zone2MaxDutyCycle</t>
  </si>
  <si>
    <t>zone2MinDutyCycle</t>
  </si>
  <si>
    <t>zone2Ki</t>
  </si>
  <si>
    <t>zone2Kd</t>
  </si>
  <si>
    <t>zone3MaxDutyCycle</t>
  </si>
  <si>
    <t>zone3MinDutyCycle</t>
  </si>
  <si>
    <t>zone3Kp</t>
  </si>
  <si>
    <t>zone3Ki</t>
  </si>
  <si>
    <t>zone3Kd</t>
  </si>
  <si>
    <t>heaterState</t>
  </si>
  <si>
    <t>&amp;heaterState</t>
  </si>
  <si>
    <t>&amp;toggleHeaterState</t>
  </si>
  <si>
    <t>Zone 1 Set Temp</t>
  </si>
  <si>
    <t>Zone 2 Set Temp</t>
  </si>
  <si>
    <t>Zone 3 Set Temp</t>
  </si>
  <si>
    <t>Activate Heaters</t>
  </si>
  <si>
    <t>Zone 1 Temp</t>
  </si>
  <si>
    <t>Z1 Time base</t>
  </si>
  <si>
    <t>Z1 Max DC</t>
  </si>
  <si>
    <t>Z1 Min DC</t>
  </si>
  <si>
    <t>Z1 Kp</t>
  </si>
  <si>
    <t>Z1 Ki</t>
  </si>
  <si>
    <t>Z1 Kd</t>
  </si>
  <si>
    <t>Zone 2 Temp</t>
  </si>
  <si>
    <t>Z3 Kp</t>
  </si>
  <si>
    <t>Z3 Ki</t>
  </si>
  <si>
    <t>Z3 Kd</t>
  </si>
  <si>
    <t>zone2Kp</t>
  </si>
  <si>
    <t>Z2 Kp</t>
  </si>
  <si>
    <t>Z2 Ki</t>
  </si>
  <si>
    <t>Z2 Kd</t>
  </si>
  <si>
    <t>Z3 Max DC</t>
  </si>
  <si>
    <t>Z3 Min DC</t>
  </si>
  <si>
    <t>Z2 Time base</t>
  </si>
  <si>
    <t>Z2 Max DC</t>
  </si>
  <si>
    <t>Z2 Min DC</t>
  </si>
  <si>
    <t>&amp;configuration.profile.zone1SetTemp</t>
  </si>
  <si>
    <t>&amp;configuration.profile.zone2SetTemp</t>
  </si>
  <si>
    <t>&amp;configuration.profile.zone3SetTemp</t>
  </si>
  <si>
    <t>&amp;configuration.physical.zone1.timeBase</t>
  </si>
  <si>
    <t>&amp;configuration.physical.zone1.maxDutyCycle</t>
  </si>
  <si>
    <t>&amp;configuration.physical.zone1.minDutyCycle</t>
  </si>
  <si>
    <t>&amp;configuration.physical.zone1.Kp</t>
  </si>
  <si>
    <t>&amp;configuration.physical.zone1.Ki</t>
  </si>
  <si>
    <t>&amp;configuration.physical.zone1.Kd</t>
  </si>
  <si>
    <t>&amp;configuration.physical.zone2.timeBase</t>
  </si>
  <si>
    <t>&amp;configuration.physical.zone2.maxDutyCycle</t>
  </si>
  <si>
    <t>&amp;configuration.physical.zone2.minDutyCycle</t>
  </si>
  <si>
    <t>&amp;configuration.physical.zone2.Kp</t>
  </si>
  <si>
    <t>&amp;configuration.physical.zone2.Ki</t>
  </si>
  <si>
    <t>&amp;configuration.physical.zone2.Kd</t>
  </si>
  <si>
    <t>&amp;configuration.physical.zone3.maxDutyCycle</t>
  </si>
  <si>
    <t>&amp;configuration.physical.zone3.minDutyCycle</t>
  </si>
  <si>
    <t>&amp;configuration.physical.zone3.Kp</t>
  </si>
  <si>
    <t>&amp;configuration.physical.zone3.Ki</t>
  </si>
  <si>
    <t>&amp;configuration.physical.zone3.Kd</t>
  </si>
  <si>
    <t>Zone 3 Temp</t>
  </si>
  <si>
    <t>RPM</t>
  </si>
  <si>
    <t>runOutfeed</t>
  </si>
  <si>
    <t>&amp;outfeedState</t>
  </si>
  <si>
    <t>&amp;toggleOutfeedState</t>
  </si>
  <si>
    <t>outfeedEnableLogic</t>
  </si>
  <si>
    <t>Enable Logic</t>
  </si>
  <si>
    <t>Send 1 Rev</t>
  </si>
  <si>
    <t>&amp;outfeedRPM</t>
  </si>
  <si>
    <t>sendOneRevToOutfeed</t>
  </si>
  <si>
    <t>&amp;configuration.physical.zone1.setTemp</t>
  </si>
  <si>
    <t>&amp;configuration.physical.zone2.setTemp</t>
  </si>
  <si>
    <t>&amp;configuration.physical.zone3.setTemp</t>
  </si>
  <si>
    <t>&amp;setZone1Temp</t>
  </si>
  <si>
    <t>&amp;setZone2Temp</t>
  </si>
  <si>
    <t>&amp;setZone3Temp</t>
  </si>
  <si>
    <t>Run Outfeed</t>
  </si>
  <si>
    <t>zone4SetTemp</t>
  </si>
  <si>
    <t>&amp;configuration.profile.zone4SetTemp</t>
  </si>
  <si>
    <t>zone4Temp</t>
  </si>
  <si>
    <t>&amp;zone4Temp</t>
  </si>
  <si>
    <t>&amp;configuration.physical.zone4.setTemp</t>
  </si>
  <si>
    <t>zone4MaxDutyCycle</t>
  </si>
  <si>
    <t>zone4MinDutyCycle</t>
  </si>
  <si>
    <t>zone4Kp</t>
  </si>
  <si>
    <t>zone4Ki</t>
  </si>
  <si>
    <t>zone4Kd</t>
  </si>
  <si>
    <t>&amp;configuration.physical.zone4.maxDutyCycle</t>
  </si>
  <si>
    <t>&amp;configuration.physical.zone4.minDutyCycle</t>
  </si>
  <si>
    <t>&amp;configuration.physical.zone4.Kp</t>
  </si>
  <si>
    <t>&amp;configuration.physical.zone4.Ki</t>
  </si>
  <si>
    <t>&amp;configuration.physical.zone4.Kd</t>
  </si>
  <si>
    <t>&amp;setZone4Temp</t>
  </si>
  <si>
    <t>Zone 4 Temp</t>
  </si>
  <si>
    <t>Zone 4 Set Temp</t>
  </si>
  <si>
    <t>Gear Ratio</t>
  </si>
  <si>
    <t>Z4 Max DC</t>
  </si>
  <si>
    <t>Z4 Min DC</t>
  </si>
  <si>
    <t>Z4 Kp</t>
  </si>
  <si>
    <t>Z4 Ki</t>
  </si>
  <si>
    <t>Z4 Kd</t>
  </si>
  <si>
    <t>&amp;sendOneRevToOutfeed</t>
  </si>
  <si>
    <t>spoolerState</t>
  </si>
  <si>
    <t>&amp;spoolerState</t>
  </si>
  <si>
    <t>outfeedMode</t>
  </si>
  <si>
    <t>&amp;outfeedMode</t>
  </si>
  <si>
    <t>&amp;changeOutfeedMode</t>
  </si>
  <si>
    <t>Outfeed Mode</t>
  </si>
  <si>
    <t>Spooler State</t>
  </si>
  <si>
    <t>reduceOutfeedSpeed</t>
  </si>
  <si>
    <t>&amp;outfeedReduceSpeed</t>
  </si>
  <si>
    <t>&amp;reduceOutfeedSpeed</t>
  </si>
  <si>
    <t>&amp;configuration.profile.zone1InitialSetTemp</t>
  </si>
  <si>
    <t>&amp;configuration.profile.zone2InitialSetTemp</t>
  </si>
  <si>
    <t>&amp;configuration.profile.zone3InitialSetTemp</t>
  </si>
  <si>
    <t>&amp;configuration.profile.zone4InitialSetTemp</t>
  </si>
  <si>
    <t>zone1InitialSetTemp</t>
  </si>
  <si>
    <t>zone2InitialSetTemp</t>
  </si>
  <si>
    <t>zone3InitialSetTemp</t>
  </si>
  <si>
    <t>zone4InitialSetTemp</t>
  </si>
  <si>
    <t>Reduce OF Speed</t>
  </si>
  <si>
    <t>Z1 Init Temp</t>
  </si>
  <si>
    <t>Z2 Init Temp</t>
  </si>
  <si>
    <t>Z3 Init Temp</t>
  </si>
  <si>
    <t>Z4 Init Temp</t>
  </si>
  <si>
    <t>&amp;toggleSpoolerState</t>
  </si>
  <si>
    <t>outfeedInitialRPM</t>
  </si>
  <si>
    <t>&amp;configuration.profile.outfeedInitialRPM</t>
  </si>
  <si>
    <t>OF Init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</si>
</sst>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nuIte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abSelected="1" topLeftCell="A17" zoomScale="75" zoomScaleNormal="75" zoomScalePageLayoutView="75" workbookViewId="0">
      <selection activeCell="C30" sqref="C30:C35"/>
    </sheetView>
  </sheetViews>
  <sheetFormatPr baseColWidth="10" defaultColWidth="10.81640625" defaultRowHeight="25" x14ac:dyDescent="0"/>
  <cols>
    <col min="2" max="2" width="20.453125" customWidth="1"/>
    <col min="3" max="3" width="4.7265625" customWidth="1"/>
    <col min="4" max="4" width="4.26953125" customWidth="1"/>
    <col min="5" max="5" width="40.453125" customWidth="1"/>
    <col min="6" max="6" width="4" customWidth="1"/>
    <col min="7" max="7" width="19.453125" customWidth="1"/>
    <col min="8" max="8" width="16.81640625" bestFit="1" customWidth="1"/>
    <col min="9" max="9" width="81.453125" customWidth="1"/>
  </cols>
  <sheetData>
    <row r="1" spans="1: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>
        <v>0</v>
      </c>
      <c r="B2" t="s">
        <v>8</v>
      </c>
      <c r="C2">
        <v>-1</v>
      </c>
      <c r="D2">
        <v>1</v>
      </c>
      <c r="E2" t="s">
        <v>10</v>
      </c>
      <c r="F2">
        <v>0</v>
      </c>
      <c r="G2" t="s">
        <v>9</v>
      </c>
      <c r="H2" t="s">
        <v>10</v>
      </c>
      <c r="I2" t="str">
        <f>"{" &amp; B2 &amp; "Str, " &amp; C2 &amp;  ", " &amp; D2 &amp; ", " &amp; E2 &amp; ", " &amp; F2 &amp; ", " &amp; G2 &amp; ", " &amp; H2&amp;"},"</f>
        <v>{rootStr, -1, 1, NULL, 0, Menu::TITLE, NULL},</v>
      </c>
    </row>
    <row r="3" spans="1:9">
      <c r="A3">
        <f>A2+1</f>
        <v>1</v>
      </c>
      <c r="B3" t="s">
        <v>11</v>
      </c>
      <c r="C3">
        <v>0</v>
      </c>
      <c r="D3">
        <v>4</v>
      </c>
      <c r="E3" t="s">
        <v>10</v>
      </c>
      <c r="F3">
        <v>0</v>
      </c>
      <c r="G3" t="s">
        <v>9</v>
      </c>
      <c r="H3" t="s">
        <v>10</v>
      </c>
      <c r="I3" t="str">
        <f t="shared" ref="I3:I71" si="0">"{" &amp; B3 &amp; "Str, " &amp; C3 &amp;  ", " &amp; D3 &amp; ", " &amp; E3 &amp; ", " &amp; F3 &amp; ", " &amp; G3 &amp; ", " &amp; H3&amp;"},"</f>
        <v>{selectProfileStr, 0, 4, NULL, 0, Menu::TITLE, NULL},</v>
      </c>
    </row>
    <row r="4" spans="1:9">
      <c r="A4">
        <f t="shared" ref="A4:A72" si="1">A3+1</f>
        <v>2</v>
      </c>
      <c r="B4" t="s">
        <v>12</v>
      </c>
      <c r="C4">
        <v>0</v>
      </c>
      <c r="D4">
        <f>A39</f>
        <v>37</v>
      </c>
      <c r="E4" t="s">
        <v>10</v>
      </c>
      <c r="F4">
        <v>0</v>
      </c>
      <c r="G4" t="s">
        <v>9</v>
      </c>
      <c r="H4" t="s">
        <v>10</v>
      </c>
      <c r="I4" t="str">
        <f t="shared" si="0"/>
        <v>{calibrateStr, 0, 37, NULL, 0, Menu::TITLE, NULL},</v>
      </c>
    </row>
    <row r="5" spans="1:9">
      <c r="A5">
        <f t="shared" si="1"/>
        <v>3</v>
      </c>
      <c r="B5" t="s">
        <v>13</v>
      </c>
      <c r="C5">
        <v>0</v>
      </c>
      <c r="D5">
        <f>A125</f>
        <v>123</v>
      </c>
      <c r="E5" t="s">
        <v>10</v>
      </c>
      <c r="F5">
        <v>0</v>
      </c>
      <c r="G5" t="s">
        <v>9</v>
      </c>
      <c r="H5" t="s">
        <v>10</v>
      </c>
      <c r="I5" t="str">
        <f t="shared" si="0"/>
        <v>{auxiliaryStr, 0, 123, NULL, 0, Menu::TITLE, NULL},</v>
      </c>
    </row>
    <row r="6" spans="1:9" ht="82" customHeight="1">
      <c r="A6">
        <f t="shared" si="1"/>
        <v>4</v>
      </c>
      <c r="B6" t="s">
        <v>36</v>
      </c>
      <c r="C6">
        <v>1</v>
      </c>
      <c r="D6">
        <v>15</v>
      </c>
      <c r="E6" t="s">
        <v>107</v>
      </c>
      <c r="F6">
        <v>0</v>
      </c>
      <c r="G6" t="s">
        <v>108</v>
      </c>
      <c r="H6" t="s">
        <v>109</v>
      </c>
      <c r="I6" t="str">
        <f t="shared" si="0"/>
        <v>{profile0Str, 1, 15, &amp;configuration.profileNames[0], 0, Menu::TITLE_STRING, &amp;loadProfile0},</v>
      </c>
    </row>
    <row r="7" spans="1:9">
      <c r="A7">
        <f t="shared" si="1"/>
        <v>5</v>
      </c>
      <c r="B7" t="s">
        <v>14</v>
      </c>
      <c r="C7">
        <v>1</v>
      </c>
      <c r="D7">
        <v>15</v>
      </c>
      <c r="E7" t="s">
        <v>110</v>
      </c>
      <c r="F7">
        <v>0</v>
      </c>
      <c r="G7" t="s">
        <v>108</v>
      </c>
      <c r="H7" t="s">
        <v>111</v>
      </c>
      <c r="I7" t="str">
        <f t="shared" si="0"/>
        <v>{profile1Str, 1, 15, &amp;configuration.profileNames[1], 0, Menu::TITLE_STRING, &amp;loadProfile1},</v>
      </c>
    </row>
    <row r="8" spans="1:9">
      <c r="A8">
        <f t="shared" si="1"/>
        <v>6</v>
      </c>
      <c r="B8" t="s">
        <v>15</v>
      </c>
      <c r="C8">
        <v>1</v>
      </c>
      <c r="D8">
        <v>15</v>
      </c>
      <c r="E8" t="s">
        <v>112</v>
      </c>
      <c r="F8">
        <v>0</v>
      </c>
      <c r="G8" t="s">
        <v>108</v>
      </c>
      <c r="H8" t="s">
        <v>113</v>
      </c>
      <c r="I8" t="str">
        <f t="shared" si="0"/>
        <v>{profile2Str, 1, 15, &amp;configuration.profileNames[2], 0, Menu::TITLE_STRING, &amp;loadProfile2},</v>
      </c>
    </row>
    <row r="9" spans="1:9">
      <c r="A9">
        <f t="shared" si="1"/>
        <v>7</v>
      </c>
      <c r="B9" s="1" t="s">
        <v>16</v>
      </c>
      <c r="C9">
        <v>1</v>
      </c>
      <c r="D9">
        <v>15</v>
      </c>
      <c r="E9" t="s">
        <v>114</v>
      </c>
      <c r="F9">
        <v>0</v>
      </c>
      <c r="G9" t="s">
        <v>108</v>
      </c>
      <c r="H9" t="s">
        <v>115</v>
      </c>
      <c r="I9" t="str">
        <f t="shared" si="0"/>
        <v>{profile3Str, 1, 15, &amp;configuration.profileNames[3], 0, Menu::TITLE_STRING, &amp;loadProfile3},</v>
      </c>
    </row>
    <row r="10" spans="1:9">
      <c r="A10">
        <f t="shared" si="1"/>
        <v>8</v>
      </c>
      <c r="B10" s="1" t="s">
        <v>17</v>
      </c>
      <c r="C10">
        <v>1</v>
      </c>
      <c r="D10">
        <v>15</v>
      </c>
      <c r="E10" t="s">
        <v>116</v>
      </c>
      <c r="F10">
        <v>0</v>
      </c>
      <c r="G10" t="s">
        <v>108</v>
      </c>
      <c r="H10" t="s">
        <v>117</v>
      </c>
      <c r="I10" t="str">
        <f t="shared" si="0"/>
        <v>{profile4Str, 1, 15, &amp;configuration.profileNames[4], 0, Menu::TITLE_STRING, &amp;loadProfile4},</v>
      </c>
    </row>
    <row r="11" spans="1:9">
      <c r="A11">
        <f t="shared" si="1"/>
        <v>9</v>
      </c>
      <c r="B11" s="1" t="s">
        <v>18</v>
      </c>
      <c r="C11">
        <v>1</v>
      </c>
      <c r="D11">
        <v>15</v>
      </c>
      <c r="E11" t="s">
        <v>118</v>
      </c>
      <c r="F11">
        <v>0</v>
      </c>
      <c r="G11" t="s">
        <v>108</v>
      </c>
      <c r="H11" t="s">
        <v>119</v>
      </c>
      <c r="I11" t="str">
        <f t="shared" si="0"/>
        <v>{profile5Str, 1, 15, &amp;configuration.profileNames[5], 0, Menu::TITLE_STRING, &amp;loadProfile5},</v>
      </c>
    </row>
    <row r="12" spans="1:9">
      <c r="A12">
        <f t="shared" si="1"/>
        <v>10</v>
      </c>
      <c r="B12" s="1" t="s">
        <v>19</v>
      </c>
      <c r="C12">
        <v>1</v>
      </c>
      <c r="D12">
        <v>15</v>
      </c>
      <c r="E12" t="s">
        <v>120</v>
      </c>
      <c r="F12">
        <v>0</v>
      </c>
      <c r="G12" t="s">
        <v>108</v>
      </c>
      <c r="H12" t="s">
        <v>121</v>
      </c>
      <c r="I12" t="str">
        <f t="shared" si="0"/>
        <v>{profile6Str, 1, 15, &amp;configuration.profileNames[6], 0, Menu::TITLE_STRING, &amp;loadProfile6},</v>
      </c>
    </row>
    <row r="13" spans="1:9">
      <c r="A13">
        <f t="shared" si="1"/>
        <v>11</v>
      </c>
      <c r="B13" s="1" t="s">
        <v>20</v>
      </c>
      <c r="C13">
        <v>1</v>
      </c>
      <c r="D13">
        <v>15</v>
      </c>
      <c r="E13" t="s">
        <v>122</v>
      </c>
      <c r="F13">
        <v>0</v>
      </c>
      <c r="G13" t="s">
        <v>108</v>
      </c>
      <c r="H13" t="s">
        <v>123</v>
      </c>
      <c r="I13" t="str">
        <f t="shared" si="0"/>
        <v>{profile7Str, 1, 15, &amp;configuration.profileNames[7], 0, Menu::TITLE_STRING, &amp;loadProfile7},</v>
      </c>
    </row>
    <row r="14" spans="1:9">
      <c r="A14">
        <f t="shared" si="1"/>
        <v>12</v>
      </c>
      <c r="B14" s="1" t="s">
        <v>21</v>
      </c>
      <c r="C14">
        <v>1</v>
      </c>
      <c r="D14">
        <v>15</v>
      </c>
      <c r="E14" t="s">
        <v>124</v>
      </c>
      <c r="F14">
        <v>0</v>
      </c>
      <c r="G14" t="s">
        <v>108</v>
      </c>
      <c r="H14" t="s">
        <v>125</v>
      </c>
      <c r="I14" t="str">
        <f t="shared" si="0"/>
        <v>{profile8Str, 1, 15, &amp;configuration.profileNames[8], 0, Menu::TITLE_STRING, &amp;loadProfile8},</v>
      </c>
    </row>
    <row r="15" spans="1:9">
      <c r="A15">
        <f t="shared" si="1"/>
        <v>13</v>
      </c>
      <c r="B15" s="1" t="s">
        <v>22</v>
      </c>
      <c r="C15">
        <v>1</v>
      </c>
      <c r="D15">
        <v>15</v>
      </c>
      <c r="E15" t="s">
        <v>126</v>
      </c>
      <c r="F15">
        <v>0</v>
      </c>
      <c r="G15" t="s">
        <v>108</v>
      </c>
      <c r="H15" t="s">
        <v>127</v>
      </c>
      <c r="I15" t="str">
        <f t="shared" si="0"/>
        <v>{profile9Str, 1, 15, &amp;configuration.profileNames[9], 0, Menu::TITLE_STRING, &amp;loadProfile9},</v>
      </c>
    </row>
    <row r="16" spans="1:9">
      <c r="A16">
        <f t="shared" si="1"/>
        <v>14</v>
      </c>
      <c r="B16" s="1" t="s">
        <v>81</v>
      </c>
      <c r="C16">
        <v>1</v>
      </c>
      <c r="D16">
        <v>15</v>
      </c>
      <c r="E16" t="s">
        <v>10</v>
      </c>
      <c r="F16">
        <v>0</v>
      </c>
      <c r="G16" t="s">
        <v>9</v>
      </c>
      <c r="H16" t="s">
        <v>24</v>
      </c>
      <c r="I16" t="str">
        <f t="shared" si="0"/>
        <v>{defaultProfileStr, 1, 15, NULL, 0, Menu::TITLE, &amp;loadDefaultProfile},</v>
      </c>
    </row>
    <row r="17" spans="1:9" ht="83" customHeight="1">
      <c r="A17">
        <f t="shared" si="1"/>
        <v>15</v>
      </c>
      <c r="B17" s="1" t="s">
        <v>197</v>
      </c>
      <c r="C17">
        <f>$A$6</f>
        <v>4</v>
      </c>
      <c r="D17">
        <v>-1</v>
      </c>
      <c r="E17" t="s">
        <v>10</v>
      </c>
      <c r="F17">
        <v>0</v>
      </c>
      <c r="G17" t="s">
        <v>9</v>
      </c>
      <c r="H17" t="s">
        <v>128</v>
      </c>
      <c r="I17" t="str">
        <f t="shared" si="0"/>
        <v>{extrudeStr, 4, -1, NULL, 0, Menu::TITLE, &amp;actionExtrude},</v>
      </c>
    </row>
    <row r="18" spans="1:9">
      <c r="A18">
        <f t="shared" si="1"/>
        <v>16</v>
      </c>
      <c r="B18" s="1" t="s">
        <v>25</v>
      </c>
      <c r="C18">
        <f t="shared" ref="C18:C38" si="2">$A$6</f>
        <v>4</v>
      </c>
      <c r="D18">
        <v>-1</v>
      </c>
      <c r="E18" t="s">
        <v>10</v>
      </c>
      <c r="F18">
        <v>0</v>
      </c>
      <c r="G18" t="s">
        <v>9</v>
      </c>
      <c r="H18" t="s">
        <v>129</v>
      </c>
      <c r="I18" t="str">
        <f t="shared" si="0"/>
        <v>{saveProfileStr, 4, -1, NULL, 0, Menu::TITLE, &amp;saveCurrentProfile},</v>
      </c>
    </row>
    <row r="19" spans="1:9">
      <c r="A19">
        <f t="shared" si="1"/>
        <v>17</v>
      </c>
      <c r="B19" s="1" t="s">
        <v>26</v>
      </c>
      <c r="C19">
        <f t="shared" si="2"/>
        <v>4</v>
      </c>
      <c r="D19">
        <v>-1</v>
      </c>
      <c r="E19" t="s">
        <v>130</v>
      </c>
      <c r="F19">
        <v>0</v>
      </c>
      <c r="G19" t="s">
        <v>23</v>
      </c>
      <c r="H19" t="s">
        <v>10</v>
      </c>
      <c r="I19" t="str">
        <f t="shared" si="0"/>
        <v>{profileNameStr, 4, -1, &amp;configuration.profile.name, 0, Menu::STRING, NULL},</v>
      </c>
    </row>
    <row r="20" spans="1:9">
      <c r="A20">
        <f t="shared" si="1"/>
        <v>18</v>
      </c>
      <c r="B20" s="1" t="s">
        <v>27</v>
      </c>
      <c r="C20">
        <f t="shared" si="2"/>
        <v>4</v>
      </c>
      <c r="D20">
        <v>-1</v>
      </c>
      <c r="E20" t="s">
        <v>131</v>
      </c>
      <c r="F20">
        <v>2</v>
      </c>
      <c r="G20" t="s">
        <v>37</v>
      </c>
      <c r="H20" t="s">
        <v>10</v>
      </c>
      <c r="I20" t="str">
        <f t="shared" si="0"/>
        <v>{diaSetPointStr, 4, -1, &amp;configuration.profile.diaSetPoint, 2, Menu::DOUBLE, NULL},</v>
      </c>
    </row>
    <row r="21" spans="1:9">
      <c r="A21">
        <f t="shared" si="1"/>
        <v>19</v>
      </c>
      <c r="B21" s="1" t="s">
        <v>294</v>
      </c>
      <c r="C21">
        <f t="shared" si="2"/>
        <v>4</v>
      </c>
      <c r="D21">
        <v>-1</v>
      </c>
      <c r="E21" t="s">
        <v>295</v>
      </c>
      <c r="F21">
        <v>2</v>
      </c>
      <c r="G21" t="s">
        <v>37</v>
      </c>
      <c r="H21" t="s">
        <v>10</v>
      </c>
      <c r="I21" t="str">
        <f t="shared" si="0"/>
        <v>{densityStr, 4, -1, &amp;configuration.profile.density, 2, Menu::DOUBLE, NULL},</v>
      </c>
    </row>
    <row r="22" spans="1:9">
      <c r="A22">
        <f t="shared" si="1"/>
        <v>20</v>
      </c>
      <c r="B22" s="1" t="s">
        <v>28</v>
      </c>
      <c r="C22">
        <f t="shared" si="2"/>
        <v>4</v>
      </c>
      <c r="D22">
        <v>-1</v>
      </c>
      <c r="E22" t="s">
        <v>132</v>
      </c>
      <c r="F22">
        <v>2</v>
      </c>
      <c r="G22" t="s">
        <v>38</v>
      </c>
      <c r="H22" t="s">
        <v>10</v>
      </c>
      <c r="I22" t="str">
        <f t="shared" si="0"/>
        <v>{toleranceStr, 4, -1, &amp;configuration.profile.tolerance, 2, Menu::FLOAT, NULL},</v>
      </c>
    </row>
    <row r="23" spans="1:9">
      <c r="A23">
        <f t="shared" si="1"/>
        <v>21</v>
      </c>
      <c r="B23" s="1" t="s">
        <v>29</v>
      </c>
      <c r="C23">
        <f t="shared" si="2"/>
        <v>4</v>
      </c>
      <c r="D23">
        <v>-1</v>
      </c>
      <c r="E23" t="s">
        <v>243</v>
      </c>
      <c r="F23">
        <v>2</v>
      </c>
      <c r="G23" t="s">
        <v>38</v>
      </c>
      <c r="H23" t="s">
        <v>10</v>
      </c>
      <c r="I23" t="str">
        <f t="shared" si="0"/>
        <v>{gramsPerMinStr, 4, -1, &amp;configuration.profile.gramsPerMin, 2, Menu::FLOAT, NULL},</v>
      </c>
    </row>
    <row r="24" spans="1:9">
      <c r="A24">
        <f t="shared" si="1"/>
        <v>22</v>
      </c>
      <c r="B24" s="1" t="s">
        <v>30</v>
      </c>
      <c r="C24">
        <f t="shared" si="2"/>
        <v>4</v>
      </c>
      <c r="D24">
        <v>-1</v>
      </c>
      <c r="E24" t="s">
        <v>133</v>
      </c>
      <c r="F24">
        <v>1</v>
      </c>
      <c r="G24" t="s">
        <v>38</v>
      </c>
      <c r="H24" t="s">
        <v>10</v>
      </c>
      <c r="I24" t="str">
        <f t="shared" si="0"/>
        <v>{augerRPMStr, 4, -1, &amp;configuration.profile.augerRPM, 1, Menu::FLOAT, NULL},</v>
      </c>
    </row>
    <row r="25" spans="1:9">
      <c r="A25">
        <f t="shared" si="1"/>
        <v>23</v>
      </c>
      <c r="B25" s="1" t="s">
        <v>441</v>
      </c>
      <c r="C25">
        <f t="shared" si="2"/>
        <v>4</v>
      </c>
      <c r="D25">
        <v>-1</v>
      </c>
      <c r="E25" t="s">
        <v>442</v>
      </c>
      <c r="F25">
        <v>1</v>
      </c>
      <c r="G25" t="s">
        <v>37</v>
      </c>
      <c r="H25" t="s">
        <v>10</v>
      </c>
      <c r="I25" t="str">
        <f t="shared" ref="I25" si="3">"{" &amp; B25 &amp; "Str, " &amp; C25 &amp;  ", " &amp; D25 &amp; ", " &amp; E25 &amp; ", " &amp; F25 &amp; ", " &amp; G25 &amp; ", " &amp; H25&amp;"},"</f>
        <v>{outfeedInitialRPMStr, 4, -1, &amp;configuration.profile.outfeedInitialRPM, 1, Menu::DOUBLE, NULL},</v>
      </c>
    </row>
    <row r="26" spans="1:9">
      <c r="A26">
        <f t="shared" si="1"/>
        <v>24</v>
      </c>
      <c r="B26" s="1" t="s">
        <v>31</v>
      </c>
      <c r="C26">
        <f t="shared" si="2"/>
        <v>4</v>
      </c>
      <c r="D26">
        <v>-1</v>
      </c>
      <c r="E26" t="s">
        <v>134</v>
      </c>
      <c r="F26">
        <v>1</v>
      </c>
      <c r="G26" t="s">
        <v>37</v>
      </c>
      <c r="H26" t="s">
        <v>10</v>
      </c>
      <c r="I26" t="str">
        <f t="shared" si="0"/>
        <v>{outfeedRPMStr, 4, -1, &amp;configuration.profile.outfeedRPM, 1, Menu::DOUBLE, NULL},</v>
      </c>
    </row>
    <row r="27" spans="1:9">
      <c r="A27">
        <f t="shared" si="1"/>
        <v>25</v>
      </c>
      <c r="B27" s="1" t="s">
        <v>33</v>
      </c>
      <c r="C27">
        <f t="shared" si="2"/>
        <v>4</v>
      </c>
      <c r="D27">
        <v>-1</v>
      </c>
      <c r="E27" t="s">
        <v>135</v>
      </c>
      <c r="F27">
        <v>4</v>
      </c>
      <c r="G27" t="s">
        <v>37</v>
      </c>
      <c r="H27" t="s">
        <v>10</v>
      </c>
      <c r="I27" t="str">
        <f t="shared" si="0"/>
        <v>{outfeedKpStr, 4, -1, &amp;configuration.profile.outfeedKp, 4, Menu::DOUBLE, NULL},</v>
      </c>
    </row>
    <row r="28" spans="1:9">
      <c r="A28">
        <f t="shared" si="1"/>
        <v>26</v>
      </c>
      <c r="B28" s="1" t="s">
        <v>32</v>
      </c>
      <c r="C28">
        <f t="shared" si="2"/>
        <v>4</v>
      </c>
      <c r="D28">
        <v>-1</v>
      </c>
      <c r="E28" t="s">
        <v>136</v>
      </c>
      <c r="F28">
        <v>4</v>
      </c>
      <c r="G28" t="s">
        <v>37</v>
      </c>
      <c r="H28" t="s">
        <v>10</v>
      </c>
      <c r="I28" t="str">
        <f t="shared" si="0"/>
        <v>{outfeedKiStr, 4, -1, &amp;configuration.profile.outfeedKi, 4, Menu::DOUBLE, NULL},</v>
      </c>
    </row>
    <row r="29" spans="1:9">
      <c r="A29">
        <f t="shared" si="1"/>
        <v>27</v>
      </c>
      <c r="B29" s="1" t="s">
        <v>34</v>
      </c>
      <c r="C29">
        <f t="shared" si="2"/>
        <v>4</v>
      </c>
      <c r="D29">
        <v>-1</v>
      </c>
      <c r="E29" t="s">
        <v>137</v>
      </c>
      <c r="F29">
        <v>4</v>
      </c>
      <c r="G29" t="s">
        <v>37</v>
      </c>
      <c r="H29" t="s">
        <v>10</v>
      </c>
      <c r="I29" t="str">
        <f t="shared" si="0"/>
        <v>{outfeedKdStr, 4, -1, &amp;configuration.profile.outfeedKd, 4, Menu::DOUBLE, NULL},</v>
      </c>
    </row>
    <row r="30" spans="1:9">
      <c r="A30">
        <f t="shared" si="1"/>
        <v>28</v>
      </c>
      <c r="B30" s="1" t="s">
        <v>35</v>
      </c>
      <c r="C30">
        <f t="shared" si="2"/>
        <v>4</v>
      </c>
      <c r="D30">
        <v>-1</v>
      </c>
      <c r="E30" t="s">
        <v>138</v>
      </c>
      <c r="F30">
        <v>0</v>
      </c>
      <c r="G30" t="s">
        <v>37</v>
      </c>
      <c r="H30" t="s">
        <v>10</v>
      </c>
      <c r="I30" t="str">
        <f t="shared" si="0"/>
        <v>{soakTimeStr, 4, -1, &amp;configuration.profile.soakTime, 0, Menu::DOUBLE, NULL},</v>
      </c>
    </row>
    <row r="31" spans="1:9">
      <c r="A31">
        <f t="shared" si="1"/>
        <v>29</v>
      </c>
      <c r="B31" t="s">
        <v>431</v>
      </c>
      <c r="C31">
        <f t="shared" si="2"/>
        <v>4</v>
      </c>
      <c r="D31">
        <v>-1</v>
      </c>
      <c r="E31" t="s">
        <v>427</v>
      </c>
      <c r="F31">
        <v>0</v>
      </c>
      <c r="G31" t="s">
        <v>37</v>
      </c>
      <c r="H31" t="s">
        <v>10</v>
      </c>
      <c r="I31" t="str">
        <f t="shared" si="0"/>
        <v>{zone1InitialSetTempStr, 4, -1, &amp;configuration.profile.zone1InitialSetTemp, 0, Menu::DOUBLE, NULL},</v>
      </c>
    </row>
    <row r="32" spans="1:9">
      <c r="A32">
        <f t="shared" si="1"/>
        <v>30</v>
      </c>
      <c r="B32" t="s">
        <v>432</v>
      </c>
      <c r="C32">
        <f t="shared" si="2"/>
        <v>4</v>
      </c>
      <c r="D32">
        <v>-1</v>
      </c>
      <c r="E32" s="1" t="s">
        <v>428</v>
      </c>
      <c r="F32">
        <v>0</v>
      </c>
      <c r="G32" t="s">
        <v>37</v>
      </c>
      <c r="H32" t="s">
        <v>10</v>
      </c>
      <c r="I32" t="str">
        <f t="shared" si="0"/>
        <v>{zone2InitialSetTempStr, 4, -1, &amp;configuration.profile.zone2InitialSetTemp, 0, Menu::DOUBLE, NULL},</v>
      </c>
    </row>
    <row r="33" spans="1:9">
      <c r="A33">
        <f t="shared" si="1"/>
        <v>31</v>
      </c>
      <c r="B33" t="s">
        <v>433</v>
      </c>
      <c r="C33">
        <f t="shared" si="2"/>
        <v>4</v>
      </c>
      <c r="D33">
        <v>-1</v>
      </c>
      <c r="E33" s="1" t="s">
        <v>429</v>
      </c>
      <c r="F33">
        <v>0</v>
      </c>
      <c r="G33" t="s">
        <v>37</v>
      </c>
      <c r="H33" t="s">
        <v>10</v>
      </c>
      <c r="I33" t="str">
        <f t="shared" si="0"/>
        <v>{zone3InitialSetTempStr, 4, -1, &amp;configuration.profile.zone3InitialSetTemp, 0, Menu::DOUBLE, NULL},</v>
      </c>
    </row>
    <row r="34" spans="1:9">
      <c r="A34">
        <f t="shared" si="1"/>
        <v>32</v>
      </c>
      <c r="B34" t="s">
        <v>434</v>
      </c>
      <c r="C34">
        <f t="shared" si="2"/>
        <v>4</v>
      </c>
      <c r="D34">
        <v>-1</v>
      </c>
      <c r="E34" s="1" t="s">
        <v>430</v>
      </c>
      <c r="F34">
        <v>0</v>
      </c>
      <c r="G34" t="s">
        <v>37</v>
      </c>
      <c r="H34" t="s">
        <v>10</v>
      </c>
      <c r="I34" t="str">
        <f t="shared" si="0"/>
        <v>{zone4InitialSetTempStr, 4, -1, &amp;configuration.profile.zone4InitialSetTemp, 0, Menu::DOUBLE, NULL},</v>
      </c>
    </row>
    <row r="35" spans="1:9">
      <c r="A35">
        <f t="shared" si="1"/>
        <v>33</v>
      </c>
      <c r="B35" t="s">
        <v>309</v>
      </c>
      <c r="C35">
        <f t="shared" si="2"/>
        <v>4</v>
      </c>
      <c r="D35">
        <v>-1</v>
      </c>
      <c r="E35" t="s">
        <v>355</v>
      </c>
      <c r="F35">
        <v>0</v>
      </c>
      <c r="G35" t="s">
        <v>37</v>
      </c>
      <c r="H35" t="s">
        <v>10</v>
      </c>
      <c r="I35" t="str">
        <f t="shared" si="0"/>
        <v>{zone1SetTempStr, 4, -1, &amp;configuration.profile.zone1SetTemp, 0, Menu::DOUBLE, NULL},</v>
      </c>
    </row>
    <row r="36" spans="1:9">
      <c r="A36">
        <f t="shared" si="1"/>
        <v>34</v>
      </c>
      <c r="B36" t="s">
        <v>310</v>
      </c>
      <c r="C36">
        <f t="shared" si="2"/>
        <v>4</v>
      </c>
      <c r="D36">
        <v>-1</v>
      </c>
      <c r="E36" t="s">
        <v>356</v>
      </c>
      <c r="F36">
        <v>0</v>
      </c>
      <c r="G36" t="s">
        <v>37</v>
      </c>
      <c r="H36" t="s">
        <v>10</v>
      </c>
      <c r="I36" t="str">
        <f t="shared" si="0"/>
        <v>{zone2SetTempStr, 4, -1, &amp;configuration.profile.zone2SetTemp, 0, Menu::DOUBLE, NULL},</v>
      </c>
    </row>
    <row r="37" spans="1:9">
      <c r="A37">
        <f t="shared" si="1"/>
        <v>35</v>
      </c>
      <c r="B37" t="s">
        <v>311</v>
      </c>
      <c r="C37">
        <f t="shared" si="2"/>
        <v>4</v>
      </c>
      <c r="D37">
        <v>-1</v>
      </c>
      <c r="E37" t="s">
        <v>357</v>
      </c>
      <c r="F37">
        <v>0</v>
      </c>
      <c r="G37" t="s">
        <v>37</v>
      </c>
      <c r="H37" t="s">
        <v>10</v>
      </c>
      <c r="I37" t="str">
        <f t="shared" si="0"/>
        <v>{zone3SetTempStr, 4, -1, &amp;configuration.profile.zone3SetTemp, 0, Menu::DOUBLE, NULL},</v>
      </c>
    </row>
    <row r="38" spans="1:9">
      <c r="A38">
        <f t="shared" si="1"/>
        <v>36</v>
      </c>
      <c r="B38" t="s">
        <v>392</v>
      </c>
      <c r="C38">
        <f t="shared" si="2"/>
        <v>4</v>
      </c>
      <c r="D38">
        <v>-1</v>
      </c>
      <c r="E38" t="s">
        <v>393</v>
      </c>
      <c r="F38">
        <v>0</v>
      </c>
      <c r="G38" t="s">
        <v>37</v>
      </c>
      <c r="H38" t="s">
        <v>10</v>
      </c>
      <c r="I38" t="str">
        <f t="shared" si="0"/>
        <v>{zone4SetTempStr, 4, -1, &amp;configuration.profile.zone4SetTemp, 0, Menu::DOUBLE, NULL},</v>
      </c>
    </row>
    <row r="39" spans="1:9" ht="70" customHeight="1">
      <c r="A39">
        <f t="shared" si="1"/>
        <v>37</v>
      </c>
      <c r="B39" s="1" t="s">
        <v>265</v>
      </c>
      <c r="C39">
        <f>$A$4</f>
        <v>2</v>
      </c>
      <c r="D39">
        <v>-1</v>
      </c>
      <c r="E39" t="s">
        <v>10</v>
      </c>
      <c r="F39">
        <v>0</v>
      </c>
      <c r="G39" t="s">
        <v>41</v>
      </c>
      <c r="H39" t="s">
        <v>266</v>
      </c>
      <c r="I39" t="str">
        <f t="shared" si="0"/>
        <v>{saveConfigStr, 2, -1, NULL, 0, Menu::ACTION, &amp;saveConfig},</v>
      </c>
    </row>
    <row r="40" spans="1:9">
      <c r="A40">
        <f t="shared" si="1"/>
        <v>38</v>
      </c>
      <c r="B40" s="1" t="s">
        <v>82</v>
      </c>
      <c r="C40">
        <f t="shared" ref="C40:C44" si="4">$A$4</f>
        <v>2</v>
      </c>
      <c r="D40">
        <f>$A$45</f>
        <v>43</v>
      </c>
      <c r="E40" t="s">
        <v>10</v>
      </c>
      <c r="F40">
        <v>0</v>
      </c>
      <c r="G40" t="s">
        <v>9</v>
      </c>
      <c r="H40" t="s">
        <v>10</v>
      </c>
      <c r="I40" t="str">
        <f t="shared" si="0"/>
        <v>{starveFeederConfigStr, 2, 43, NULL, 0, Menu::TITLE, NULL},</v>
      </c>
    </row>
    <row r="41" spans="1:9">
      <c r="A41">
        <f t="shared" si="1"/>
        <v>39</v>
      </c>
      <c r="B41" s="1" t="s">
        <v>83</v>
      </c>
      <c r="C41">
        <f t="shared" si="4"/>
        <v>2</v>
      </c>
      <c r="D41">
        <f>$A$69</f>
        <v>67</v>
      </c>
      <c r="E41" t="s">
        <v>10</v>
      </c>
      <c r="F41">
        <v>0</v>
      </c>
      <c r="G41" t="s">
        <v>9</v>
      </c>
      <c r="H41" t="s">
        <v>10</v>
      </c>
      <c r="I41" t="str">
        <f t="shared" si="0"/>
        <v>{augerConfigStr, 2, 67, NULL, 0, Menu::TITLE, NULL},</v>
      </c>
    </row>
    <row r="42" spans="1:9">
      <c r="A42">
        <f t="shared" si="1"/>
        <v>40</v>
      </c>
      <c r="B42" s="1" t="s">
        <v>301</v>
      </c>
      <c r="C42">
        <f t="shared" si="4"/>
        <v>2</v>
      </c>
      <c r="D42">
        <f>$A$75</f>
        <v>73</v>
      </c>
      <c r="E42" t="s">
        <v>10</v>
      </c>
      <c r="F42">
        <v>0</v>
      </c>
      <c r="G42" t="s">
        <v>9</v>
      </c>
      <c r="H42" t="s">
        <v>10</v>
      </c>
      <c r="I42" t="str">
        <f t="shared" si="0"/>
        <v>{heaterConfigStr, 2, 73, NULL, 0, Menu::TITLE, NULL},</v>
      </c>
    </row>
    <row r="43" spans="1:9">
      <c r="A43">
        <f t="shared" si="1"/>
        <v>41</v>
      </c>
      <c r="B43" s="1" t="s">
        <v>84</v>
      </c>
      <c r="C43">
        <f t="shared" si="4"/>
        <v>2</v>
      </c>
      <c r="D43">
        <f>$A$106</f>
        <v>104</v>
      </c>
      <c r="E43" t="s">
        <v>10</v>
      </c>
      <c r="F43">
        <v>0</v>
      </c>
      <c r="G43" t="s">
        <v>9</v>
      </c>
      <c r="H43" t="s">
        <v>10</v>
      </c>
      <c r="I43" t="str">
        <f t="shared" si="0"/>
        <v>{outfeedConfigStr, 2, 104, NULL, 0, Menu::TITLE, NULL},</v>
      </c>
    </row>
    <row r="44" spans="1:9">
      <c r="A44">
        <f t="shared" si="1"/>
        <v>42</v>
      </c>
      <c r="B44" s="1" t="s">
        <v>85</v>
      </c>
      <c r="C44">
        <f t="shared" si="4"/>
        <v>2</v>
      </c>
      <c r="D44">
        <f>$A$116</f>
        <v>114</v>
      </c>
      <c r="E44" t="s">
        <v>10</v>
      </c>
      <c r="F44">
        <v>0</v>
      </c>
      <c r="G44" t="s">
        <v>9</v>
      </c>
      <c r="H44" t="s">
        <v>10</v>
      </c>
      <c r="I44" t="str">
        <f t="shared" si="0"/>
        <v>{spoolerConfigStr, 2, 114, NULL, 0, Menu::TITLE, NULL},</v>
      </c>
    </row>
    <row r="45" spans="1:9" ht="93" customHeight="1">
      <c r="A45">
        <f t="shared" si="1"/>
        <v>43</v>
      </c>
      <c r="B45" s="1" t="s">
        <v>277</v>
      </c>
      <c r="C45">
        <f>$A$40</f>
        <v>38</v>
      </c>
      <c r="D45">
        <v>-1</v>
      </c>
      <c r="E45" t="s">
        <v>10</v>
      </c>
      <c r="F45">
        <v>0</v>
      </c>
      <c r="G45" t="s">
        <v>41</v>
      </c>
      <c r="H45" t="s">
        <v>278</v>
      </c>
      <c r="I45" t="str">
        <f t="shared" si="0"/>
        <v>{homeStarveFeederStr, 38, -1, NULL, 0, Menu::ACTION, &amp;homeStarveFeeder},</v>
      </c>
    </row>
    <row r="46" spans="1:9">
      <c r="A46">
        <f t="shared" si="1"/>
        <v>44</v>
      </c>
      <c r="B46" s="1" t="s">
        <v>280</v>
      </c>
      <c r="C46">
        <f t="shared" ref="C46:C68" si="5">$A$40</f>
        <v>38</v>
      </c>
      <c r="D46">
        <v>-1</v>
      </c>
      <c r="E46" t="s">
        <v>10</v>
      </c>
      <c r="F46">
        <v>0</v>
      </c>
      <c r="G46" t="s">
        <v>41</v>
      </c>
      <c r="H46" t="s">
        <v>281</v>
      </c>
      <c r="I46" t="str">
        <f t="shared" si="0"/>
        <v>{dumpStr, 38, -1, NULL, 0, Menu::ACTION, &amp;dump},</v>
      </c>
    </row>
    <row r="47" spans="1:9">
      <c r="A47">
        <f t="shared" si="1"/>
        <v>45</v>
      </c>
      <c r="B47" s="1" t="s">
        <v>282</v>
      </c>
      <c r="C47">
        <f t="shared" si="5"/>
        <v>38</v>
      </c>
      <c r="D47">
        <v>-1</v>
      </c>
      <c r="E47" t="s">
        <v>285</v>
      </c>
      <c r="F47">
        <v>0</v>
      </c>
      <c r="G47" t="s">
        <v>166</v>
      </c>
      <c r="H47" t="s">
        <v>283</v>
      </c>
      <c r="I47" t="str">
        <f t="shared" si="0"/>
        <v>{feedStr, 38, -1, &amp;feedMode, 0, Menu::STRING_LOCKED, &amp;feed},</v>
      </c>
    </row>
    <row r="48" spans="1:9">
      <c r="A48">
        <f t="shared" si="1"/>
        <v>46</v>
      </c>
      <c r="B48" t="s">
        <v>259</v>
      </c>
      <c r="C48">
        <f t="shared" si="5"/>
        <v>38</v>
      </c>
      <c r="D48">
        <v>-1</v>
      </c>
      <c r="E48" t="s">
        <v>10</v>
      </c>
      <c r="F48">
        <v>0</v>
      </c>
      <c r="G48" t="s">
        <v>41</v>
      </c>
      <c r="H48" t="s">
        <v>260</v>
      </c>
      <c r="I48" t="str">
        <f t="shared" si="0"/>
        <v>{sendCyclesStr, 38, -1, NULL, 0, Menu::ACTION, &amp;sendCyclesToStarveFeeder},</v>
      </c>
    </row>
    <row r="49" spans="1:9">
      <c r="A49">
        <f t="shared" si="1"/>
        <v>47</v>
      </c>
      <c r="B49" t="s">
        <v>274</v>
      </c>
      <c r="C49">
        <f t="shared" si="5"/>
        <v>38</v>
      </c>
      <c r="D49">
        <v>-1</v>
      </c>
      <c r="E49" t="s">
        <v>273</v>
      </c>
      <c r="F49">
        <v>0</v>
      </c>
      <c r="G49" t="s">
        <v>39</v>
      </c>
      <c r="H49" t="s">
        <v>10</v>
      </c>
      <c r="I49" t="str">
        <f t="shared" si="0"/>
        <v>{cyclesToSendToStarveFeederStr, 38, -1, &amp;cyclesToSendToStarveFeeder, 0, Menu::INT, NULL},</v>
      </c>
    </row>
    <row r="50" spans="1:9">
      <c r="A50">
        <f t="shared" si="1"/>
        <v>48</v>
      </c>
      <c r="B50" s="1" t="s">
        <v>261</v>
      </c>
      <c r="C50">
        <f t="shared" si="5"/>
        <v>38</v>
      </c>
      <c r="D50">
        <v>-1</v>
      </c>
      <c r="E50" t="s">
        <v>10</v>
      </c>
      <c r="F50">
        <v>0</v>
      </c>
      <c r="G50" t="s">
        <v>41</v>
      </c>
      <c r="H50" t="s">
        <v>262</v>
      </c>
      <c r="I50" t="str">
        <f t="shared" si="0"/>
        <v>{sendTimeStr, 38, -1, NULL, 0, Menu::ACTION, &amp;sendTimeToStarveFeeder},</v>
      </c>
    </row>
    <row r="51" spans="1:9">
      <c r="A51">
        <f t="shared" si="1"/>
        <v>49</v>
      </c>
      <c r="B51" t="s">
        <v>275</v>
      </c>
      <c r="C51">
        <f t="shared" si="5"/>
        <v>38</v>
      </c>
      <c r="D51">
        <v>-1</v>
      </c>
      <c r="E51" t="s">
        <v>272</v>
      </c>
      <c r="F51">
        <v>0</v>
      </c>
      <c r="G51" t="s">
        <v>39</v>
      </c>
      <c r="H51" t="s">
        <v>10</v>
      </c>
      <c r="I51" t="str">
        <f t="shared" si="0"/>
        <v>{timeToSendToStarveFeederStr, 38, -1, &amp;timeToSendToStarveFeeder, 0, Menu::INT, NULL},</v>
      </c>
    </row>
    <row r="52" spans="1:9">
      <c r="A52">
        <f t="shared" si="1"/>
        <v>50</v>
      </c>
      <c r="B52" s="1" t="s">
        <v>29</v>
      </c>
      <c r="C52">
        <f t="shared" si="5"/>
        <v>38</v>
      </c>
      <c r="D52">
        <v>-1</v>
      </c>
      <c r="E52" t="s">
        <v>243</v>
      </c>
      <c r="F52">
        <v>2</v>
      </c>
      <c r="G52" t="s">
        <v>38</v>
      </c>
      <c r="H52" t="s">
        <v>10</v>
      </c>
      <c r="I52" t="str">
        <f t="shared" si="0"/>
        <v>{gramsPerMinStr, 38, -1, &amp;configuration.profile.gramsPerMin, 2, Menu::FLOAT, NULL},</v>
      </c>
    </row>
    <row r="53" spans="1:9">
      <c r="A53">
        <f t="shared" si="1"/>
        <v>51</v>
      </c>
      <c r="B53" t="s">
        <v>263</v>
      </c>
      <c r="C53">
        <f t="shared" si="5"/>
        <v>38</v>
      </c>
      <c r="D53">
        <v>-1</v>
      </c>
      <c r="E53" t="s">
        <v>10</v>
      </c>
      <c r="F53">
        <v>0</v>
      </c>
      <c r="G53" t="s">
        <v>41</v>
      </c>
      <c r="H53" t="s">
        <v>264</v>
      </c>
      <c r="I53" t="str">
        <f t="shared" si="0"/>
        <v>{stopStr, 38, -1, NULL, 0, Menu::ACTION, &amp;stopStarveFeeder},</v>
      </c>
    </row>
    <row r="54" spans="1:9">
      <c r="A54">
        <f t="shared" si="1"/>
        <v>52</v>
      </c>
      <c r="B54" s="1" t="s">
        <v>216</v>
      </c>
      <c r="C54">
        <f t="shared" si="5"/>
        <v>38</v>
      </c>
      <c r="D54">
        <v>-1</v>
      </c>
      <c r="E54" s="1" t="s">
        <v>244</v>
      </c>
      <c r="F54">
        <v>0</v>
      </c>
      <c r="G54" t="s">
        <v>39</v>
      </c>
      <c r="H54" t="s">
        <v>10</v>
      </c>
      <c r="I54" t="str">
        <f t="shared" si="0"/>
        <v>{starveFeederSlaveAddressStr, 38, -1, &amp;configuration.physical.starveFeederSlaveAddress, 0, Menu::INT, NULL},</v>
      </c>
    </row>
    <row r="55" spans="1:9">
      <c r="A55">
        <f t="shared" si="1"/>
        <v>53</v>
      </c>
      <c r="B55" s="1" t="s">
        <v>217</v>
      </c>
      <c r="C55">
        <f t="shared" si="5"/>
        <v>38</v>
      </c>
      <c r="D55">
        <v>-1</v>
      </c>
      <c r="E55" s="1" t="s">
        <v>245</v>
      </c>
      <c r="F55">
        <v>2</v>
      </c>
      <c r="G55" t="s">
        <v>38</v>
      </c>
      <c r="H55" t="s">
        <v>10</v>
      </c>
      <c r="I55" t="str">
        <f t="shared" si="0"/>
        <v>{starveFeederLumpMassStr, 38, -1, &amp;configuration.physical.starveFeederLumpMass, 2, Menu::FLOAT, NULL},</v>
      </c>
    </row>
    <row r="56" spans="1:9">
      <c r="A56">
        <f t="shared" si="1"/>
        <v>54</v>
      </c>
      <c r="B56" s="1" t="s">
        <v>286</v>
      </c>
      <c r="C56">
        <f t="shared" si="5"/>
        <v>38</v>
      </c>
      <c r="D56">
        <v>-1</v>
      </c>
      <c r="E56" s="1" t="s">
        <v>287</v>
      </c>
      <c r="F56">
        <v>0</v>
      </c>
      <c r="G56" t="s">
        <v>39</v>
      </c>
      <c r="H56" t="s">
        <v>10</v>
      </c>
      <c r="I56" t="str">
        <f t="shared" si="0"/>
        <v>{starveFeederHomePositionStr, 38, -1, &amp;configuration.physical.starveFeederHomePosition, 0, Menu::INT, NULL},</v>
      </c>
    </row>
    <row r="57" spans="1:9">
      <c r="A57">
        <f t="shared" si="1"/>
        <v>55</v>
      </c>
      <c r="B57" s="1" t="s">
        <v>218</v>
      </c>
      <c r="C57">
        <f t="shared" si="5"/>
        <v>38</v>
      </c>
      <c r="D57">
        <v>-1</v>
      </c>
      <c r="E57" s="1" t="s">
        <v>246</v>
      </c>
      <c r="F57">
        <v>0</v>
      </c>
      <c r="G57" t="s">
        <v>39</v>
      </c>
      <c r="H57" t="s">
        <v>10</v>
      </c>
      <c r="I57" t="str">
        <f t="shared" si="0"/>
        <v>{starveFeederDumpPositionStr, 38, -1, &amp;configuration.physical.starveFeederDumpPosition, 0, Menu::INT, NULL},</v>
      </c>
    </row>
    <row r="58" spans="1:9">
      <c r="A58">
        <f t="shared" si="1"/>
        <v>56</v>
      </c>
      <c r="B58" s="1" t="s">
        <v>219</v>
      </c>
      <c r="C58">
        <f t="shared" si="5"/>
        <v>38</v>
      </c>
      <c r="D58">
        <v>-1</v>
      </c>
      <c r="E58" s="1" t="s">
        <v>247</v>
      </c>
      <c r="F58">
        <v>0</v>
      </c>
      <c r="G58" t="s">
        <v>39</v>
      </c>
      <c r="H58" t="s">
        <v>10</v>
      </c>
      <c r="I58" t="str">
        <f t="shared" si="0"/>
        <v>{starveFeederStepDelayStr, 38, -1, &amp;configuration.physical.starveFeederStepDelay, 0, Menu::INT, NULL},</v>
      </c>
    </row>
    <row r="59" spans="1:9">
      <c r="A59">
        <f t="shared" si="1"/>
        <v>57</v>
      </c>
      <c r="B59" s="1" t="s">
        <v>220</v>
      </c>
      <c r="C59">
        <f t="shared" si="5"/>
        <v>38</v>
      </c>
      <c r="D59">
        <v>-1</v>
      </c>
      <c r="E59" s="1" t="s">
        <v>248</v>
      </c>
      <c r="F59">
        <v>0</v>
      </c>
      <c r="G59" t="s">
        <v>39</v>
      </c>
      <c r="H59" t="s">
        <v>10</v>
      </c>
      <c r="I59" t="str">
        <f t="shared" si="0"/>
        <v>{starveFeederHomingStepDelayStr, 38, -1, &amp;configuration.physical.starveFeederHomingStepDelay, 0, Menu::INT, NULL},</v>
      </c>
    </row>
    <row r="60" spans="1:9">
      <c r="A60">
        <f t="shared" si="1"/>
        <v>58</v>
      </c>
      <c r="B60" s="1" t="s">
        <v>221</v>
      </c>
      <c r="C60">
        <f t="shared" si="5"/>
        <v>38</v>
      </c>
      <c r="D60">
        <v>-1</v>
      </c>
      <c r="E60" s="1" t="s">
        <v>249</v>
      </c>
      <c r="F60">
        <v>0</v>
      </c>
      <c r="G60" t="s">
        <v>39</v>
      </c>
      <c r="H60" t="s">
        <v>10</v>
      </c>
      <c r="I60" t="str">
        <f t="shared" si="0"/>
        <v>{starveFeederOverRotationStr, 38, -1, &amp;configuration.physical.starveFeederOverRotation, 0, Menu::INT, NULL},</v>
      </c>
    </row>
    <row r="61" spans="1:9">
      <c r="A61">
        <f t="shared" si="1"/>
        <v>59</v>
      </c>
      <c r="B61" s="1" t="s">
        <v>222</v>
      </c>
      <c r="C61">
        <f t="shared" si="5"/>
        <v>38</v>
      </c>
      <c r="D61">
        <v>-1</v>
      </c>
      <c r="E61" s="1" t="s">
        <v>250</v>
      </c>
      <c r="F61">
        <v>0</v>
      </c>
      <c r="G61" t="s">
        <v>40</v>
      </c>
      <c r="H61" t="s">
        <v>10</v>
      </c>
      <c r="I61" t="str">
        <f t="shared" si="0"/>
        <v>{starveFeederDirectionStr, 38, -1, &amp;configuration.physical.starveFeederDirection, 0, Menu::BOOLEAN, NULL},</v>
      </c>
    </row>
    <row r="62" spans="1:9">
      <c r="A62">
        <f t="shared" si="1"/>
        <v>60</v>
      </c>
      <c r="B62" s="1" t="s">
        <v>223</v>
      </c>
      <c r="C62">
        <f t="shared" si="5"/>
        <v>38</v>
      </c>
      <c r="D62">
        <v>-1</v>
      </c>
      <c r="E62" s="1" t="s">
        <v>251</v>
      </c>
      <c r="F62">
        <v>0</v>
      </c>
      <c r="G62" t="s">
        <v>39</v>
      </c>
      <c r="H62" t="s">
        <v>10</v>
      </c>
      <c r="I62" t="str">
        <f t="shared" si="0"/>
        <v>{starveFeederVibDutyCycleStr, 38, -1, &amp;configuration.physical.starveFeederVibDutyCycle, 0, Menu::INT, NULL},</v>
      </c>
    </row>
    <row r="63" spans="1:9">
      <c r="A63">
        <f t="shared" si="1"/>
        <v>61</v>
      </c>
      <c r="B63" s="1" t="s">
        <v>224</v>
      </c>
      <c r="C63">
        <f t="shared" si="5"/>
        <v>38</v>
      </c>
      <c r="D63">
        <v>-1</v>
      </c>
      <c r="E63" s="1" t="s">
        <v>252</v>
      </c>
      <c r="F63">
        <v>0</v>
      </c>
      <c r="G63" t="s">
        <v>39</v>
      </c>
      <c r="H63" t="s">
        <v>10</v>
      </c>
      <c r="I63" t="str">
        <f t="shared" si="0"/>
        <v>{starveFeederStartupDutyCycleStr, 38, -1, &amp;configuration.physical.starveFeederStartupDutyCycle, 0, Menu::INT, NULL},</v>
      </c>
    </row>
    <row r="64" spans="1:9">
      <c r="A64">
        <f t="shared" si="1"/>
        <v>62</v>
      </c>
      <c r="B64" s="1" t="s">
        <v>225</v>
      </c>
      <c r="C64">
        <f t="shared" si="5"/>
        <v>38</v>
      </c>
      <c r="D64">
        <v>-1</v>
      </c>
      <c r="E64" s="1" t="s">
        <v>253</v>
      </c>
      <c r="F64">
        <v>0</v>
      </c>
      <c r="G64" t="s">
        <v>39</v>
      </c>
      <c r="H64" t="s">
        <v>10</v>
      </c>
      <c r="I64" t="str">
        <f t="shared" si="0"/>
        <v>{starveFeederMaxDutyCycleStr, 38, -1, &amp;configuration.physical.starveFeederMaxDutyCycle, 0, Menu::INT, NULL},</v>
      </c>
    </row>
    <row r="65" spans="1:9">
      <c r="A65">
        <f t="shared" si="1"/>
        <v>63</v>
      </c>
      <c r="B65" s="1" t="s">
        <v>226</v>
      </c>
      <c r="C65">
        <f t="shared" si="5"/>
        <v>38</v>
      </c>
      <c r="D65">
        <v>-1</v>
      </c>
      <c r="E65" s="1" t="s">
        <v>254</v>
      </c>
      <c r="F65">
        <v>0</v>
      </c>
      <c r="G65" t="s">
        <v>39</v>
      </c>
      <c r="H65" t="s">
        <v>10</v>
      </c>
      <c r="I65" t="str">
        <f t="shared" si="0"/>
        <v>{starveFeederMinFillTimeStr, 38, -1, &amp;configuration.physical.starveFeederMinFillTime, 0, Menu::INT, NULL},</v>
      </c>
    </row>
    <row r="66" spans="1:9">
      <c r="A66">
        <f t="shared" si="1"/>
        <v>64</v>
      </c>
      <c r="B66" s="1" t="s">
        <v>227</v>
      </c>
      <c r="C66">
        <f t="shared" si="5"/>
        <v>38</v>
      </c>
      <c r="D66">
        <v>-1</v>
      </c>
      <c r="E66" s="1" t="s">
        <v>255</v>
      </c>
      <c r="F66">
        <v>0</v>
      </c>
      <c r="G66" t="s">
        <v>39</v>
      </c>
      <c r="H66" t="s">
        <v>10</v>
      </c>
      <c r="I66" t="str">
        <f t="shared" si="0"/>
        <v>{starveFeederMaxFillTimeStr, 38, -1, &amp;configuration.physical.starveFeederMaxFillTime, 0, Menu::INT, NULL},</v>
      </c>
    </row>
    <row r="67" spans="1:9">
      <c r="A67">
        <f t="shared" si="1"/>
        <v>65</v>
      </c>
      <c r="B67" s="1" t="s">
        <v>228</v>
      </c>
      <c r="C67">
        <f t="shared" si="5"/>
        <v>38</v>
      </c>
      <c r="D67">
        <v>-1</v>
      </c>
      <c r="E67" s="1" t="s">
        <v>256</v>
      </c>
      <c r="F67">
        <v>0</v>
      </c>
      <c r="G67" t="s">
        <v>39</v>
      </c>
      <c r="H67" t="s">
        <v>10</v>
      </c>
      <c r="I67" t="str">
        <f t="shared" si="0"/>
        <v>{starveFeederStartupTimeStr, 38, -1, &amp;configuration.physical.starveFeederStartupTime, 0, Menu::INT, NULL},</v>
      </c>
    </row>
    <row r="68" spans="1:9">
      <c r="A68">
        <f t="shared" si="1"/>
        <v>66</v>
      </c>
      <c r="B68" s="1" t="s">
        <v>229</v>
      </c>
      <c r="C68">
        <f t="shared" si="5"/>
        <v>38</v>
      </c>
      <c r="D68">
        <v>-1</v>
      </c>
      <c r="E68" s="1" t="s">
        <v>257</v>
      </c>
      <c r="F68">
        <v>0</v>
      </c>
      <c r="G68" t="s">
        <v>39</v>
      </c>
      <c r="H68" t="s">
        <v>10</v>
      </c>
      <c r="I68" t="str">
        <f t="shared" si="0"/>
        <v>{starveFeederDebounceTimeStr, 38, -1, &amp;configuration.physical.starveFeederDebounceTime, 0, Menu::INT, NULL},</v>
      </c>
    </row>
    <row r="69" spans="1:9" ht="95" customHeight="1">
      <c r="A69">
        <f t="shared" si="1"/>
        <v>67</v>
      </c>
      <c r="B69" s="1" t="s">
        <v>198</v>
      </c>
      <c r="C69">
        <f>$A$41</f>
        <v>39</v>
      </c>
      <c r="D69">
        <v>-1</v>
      </c>
      <c r="E69" t="s">
        <v>10</v>
      </c>
      <c r="F69">
        <v>0</v>
      </c>
      <c r="G69" t="s">
        <v>41</v>
      </c>
      <c r="H69" t="s">
        <v>105</v>
      </c>
      <c r="I69" t="str">
        <f t="shared" si="0"/>
        <v>{testAugerStr, 39, -1, NULL, 0, Menu::ACTION, &amp;testAuger},</v>
      </c>
    </row>
    <row r="70" spans="1:9">
      <c r="A70">
        <f t="shared" si="1"/>
        <v>68</v>
      </c>
      <c r="B70" s="1" t="s">
        <v>86</v>
      </c>
      <c r="C70">
        <f t="shared" ref="C70:C74" si="6">$A$41</f>
        <v>39</v>
      </c>
      <c r="D70">
        <v>-1</v>
      </c>
      <c r="E70" s="1" t="s">
        <v>139</v>
      </c>
      <c r="F70">
        <v>0</v>
      </c>
      <c r="G70" t="s">
        <v>39</v>
      </c>
      <c r="H70" t="s">
        <v>10</v>
      </c>
      <c r="I70" t="str">
        <f t="shared" si="0"/>
        <v>{augerPinSetStr, 39, -1, &amp;configuration.physical.augerPinSet, 0, Menu::INT, NULL},</v>
      </c>
    </row>
    <row r="71" spans="1:9">
      <c r="A71">
        <f t="shared" si="1"/>
        <v>69</v>
      </c>
      <c r="B71" s="1" t="s">
        <v>87</v>
      </c>
      <c r="C71">
        <f t="shared" si="6"/>
        <v>39</v>
      </c>
      <c r="D71">
        <v>-1</v>
      </c>
      <c r="E71" t="s">
        <v>140</v>
      </c>
      <c r="F71">
        <v>0</v>
      </c>
      <c r="G71" t="s">
        <v>39</v>
      </c>
      <c r="H71" t="s">
        <v>10</v>
      </c>
      <c r="I71" t="str">
        <f t="shared" si="0"/>
        <v>{augerStepModeStr, 39, -1, &amp;configuration.physical.augerStepMode, 0, Menu::INT, NULL},</v>
      </c>
    </row>
    <row r="72" spans="1:9">
      <c r="A72">
        <f t="shared" si="1"/>
        <v>70</v>
      </c>
      <c r="B72" s="1" t="s">
        <v>88</v>
      </c>
      <c r="C72">
        <f t="shared" si="6"/>
        <v>39</v>
      </c>
      <c r="D72">
        <v>-1</v>
      </c>
      <c r="E72" t="s">
        <v>141</v>
      </c>
      <c r="F72">
        <v>0</v>
      </c>
      <c r="G72" t="s">
        <v>40</v>
      </c>
      <c r="H72" t="s">
        <v>10</v>
      </c>
      <c r="I72" t="str">
        <f t="shared" ref="I72:I135" si="7">"{" &amp; B72 &amp; "Str, " &amp; C72 &amp;  ", " &amp; D72 &amp; ", " &amp; E72 &amp; ", " &amp; F72 &amp; ", " &amp; G72 &amp; ", " &amp; H72&amp;"},"</f>
        <v>{augerDirectionStr, 39, -1, &amp;configuration.physical.augerDirection, 0, Menu::BOOLEAN, NULL},</v>
      </c>
    </row>
    <row r="73" spans="1:9">
      <c r="A73">
        <f t="shared" ref="A73:A127" si="8">A72+1</f>
        <v>71</v>
      </c>
      <c r="B73" s="1" t="s">
        <v>89</v>
      </c>
      <c r="C73">
        <f t="shared" si="6"/>
        <v>39</v>
      </c>
      <c r="D73">
        <v>-1</v>
      </c>
      <c r="E73" t="s">
        <v>142</v>
      </c>
      <c r="F73">
        <v>0</v>
      </c>
      <c r="G73" t="s">
        <v>40</v>
      </c>
      <c r="H73" t="s">
        <v>10</v>
      </c>
      <c r="I73" t="str">
        <f t="shared" si="7"/>
        <v>{augerEnableStr, 39, -1, &amp;configuration.physical.augerEnable, 0, Menu::BOOLEAN, NULL},</v>
      </c>
    </row>
    <row r="74" spans="1:9">
      <c r="A74">
        <f t="shared" si="8"/>
        <v>72</v>
      </c>
      <c r="B74" s="1" t="s">
        <v>90</v>
      </c>
      <c r="C74">
        <f t="shared" si="6"/>
        <v>39</v>
      </c>
      <c r="D74">
        <v>-1</v>
      </c>
      <c r="E74" t="s">
        <v>143</v>
      </c>
      <c r="F74">
        <v>2</v>
      </c>
      <c r="G74" t="s">
        <v>38</v>
      </c>
      <c r="H74" t="s">
        <v>10</v>
      </c>
      <c r="I74" t="str">
        <f t="shared" si="7"/>
        <v>{augerGearRatioStr, 39, -1, &amp;configuration.physical.augerGearRatio, 2, Menu::FLOAT, NULL},</v>
      </c>
    </row>
    <row r="75" spans="1:9" ht="83" customHeight="1">
      <c r="A75">
        <f t="shared" si="8"/>
        <v>73</v>
      </c>
      <c r="B75" s="1" t="s">
        <v>328</v>
      </c>
      <c r="C75">
        <f>$A$42</f>
        <v>40</v>
      </c>
      <c r="D75">
        <v>-1</v>
      </c>
      <c r="E75" t="s">
        <v>329</v>
      </c>
      <c r="F75">
        <v>0</v>
      </c>
      <c r="G75" t="s">
        <v>166</v>
      </c>
      <c r="H75" t="s">
        <v>330</v>
      </c>
      <c r="I75" t="str">
        <f t="shared" si="7"/>
        <v>{heaterStateStr, 40, -1, &amp;heaterState, 0, Menu::STRING_LOCKED, &amp;toggleHeaterState},</v>
      </c>
    </row>
    <row r="76" spans="1:9" ht="21" customHeight="1">
      <c r="A76">
        <f t="shared" si="8"/>
        <v>74</v>
      </c>
      <c r="B76" t="s">
        <v>303</v>
      </c>
      <c r="C76">
        <f>$A$42</f>
        <v>40</v>
      </c>
      <c r="D76">
        <v>-1</v>
      </c>
      <c r="E76" t="s">
        <v>304</v>
      </c>
      <c r="F76">
        <v>1</v>
      </c>
      <c r="G76" t="s">
        <v>196</v>
      </c>
      <c r="H76" t="s">
        <v>10</v>
      </c>
      <c r="I76" t="str">
        <f t="shared" si="7"/>
        <v>{zone1TempStr, 40, -1, &amp;zone1Temp, 1, Menu::DOUBLE_LOCKED, NULL},</v>
      </c>
    </row>
    <row r="77" spans="1:9">
      <c r="A77">
        <f t="shared" si="8"/>
        <v>75</v>
      </c>
      <c r="B77" t="s">
        <v>305</v>
      </c>
      <c r="C77">
        <f t="shared" ref="C77:C105" si="9">$A$42</f>
        <v>40</v>
      </c>
      <c r="D77">
        <v>-1</v>
      </c>
      <c r="E77" s="1" t="s">
        <v>306</v>
      </c>
      <c r="F77">
        <v>1</v>
      </c>
      <c r="G77" t="s">
        <v>196</v>
      </c>
      <c r="H77" t="s">
        <v>10</v>
      </c>
      <c r="I77" t="str">
        <f t="shared" si="7"/>
        <v>{zone2TempStr, 40, -1, &amp;zone2Temp, 1, Menu::DOUBLE_LOCKED, NULL},</v>
      </c>
    </row>
    <row r="78" spans="1:9">
      <c r="A78">
        <f t="shared" si="8"/>
        <v>76</v>
      </c>
      <c r="B78" t="s">
        <v>307</v>
      </c>
      <c r="C78">
        <f t="shared" si="9"/>
        <v>40</v>
      </c>
      <c r="D78">
        <v>-1</v>
      </c>
      <c r="E78" s="1" t="s">
        <v>308</v>
      </c>
      <c r="F78">
        <v>1</v>
      </c>
      <c r="G78" t="s">
        <v>196</v>
      </c>
      <c r="H78" t="s">
        <v>10</v>
      </c>
      <c r="I78" t="str">
        <f t="shared" si="7"/>
        <v>{zone3TempStr, 40, -1, &amp;zone3Temp, 1, Menu::DOUBLE_LOCKED, NULL},</v>
      </c>
    </row>
    <row r="79" spans="1:9">
      <c r="A79">
        <f t="shared" si="8"/>
        <v>77</v>
      </c>
      <c r="B79" t="s">
        <v>394</v>
      </c>
      <c r="C79">
        <f t="shared" si="9"/>
        <v>40</v>
      </c>
      <c r="D79">
        <v>-1</v>
      </c>
      <c r="E79" s="1" t="s">
        <v>395</v>
      </c>
      <c r="F79">
        <v>1</v>
      </c>
      <c r="G79" t="s">
        <v>196</v>
      </c>
      <c r="H79" t="s">
        <v>10</v>
      </c>
      <c r="I79" t="str">
        <f t="shared" si="7"/>
        <v>{zone4TempStr, 40, -1, &amp;zone4Temp, 1, Menu::DOUBLE_LOCKED, NULL},</v>
      </c>
    </row>
    <row r="80" spans="1:9">
      <c r="A80">
        <f>A79+1</f>
        <v>78</v>
      </c>
      <c r="B80" t="s">
        <v>309</v>
      </c>
      <c r="C80">
        <f t="shared" si="9"/>
        <v>40</v>
      </c>
      <c r="D80">
        <v>-1</v>
      </c>
      <c r="E80" t="s">
        <v>385</v>
      </c>
      <c r="F80">
        <v>0</v>
      </c>
      <c r="G80" t="s">
        <v>37</v>
      </c>
      <c r="H80" t="s">
        <v>10</v>
      </c>
      <c r="I80" t="str">
        <f t="shared" si="7"/>
        <v>{zone1SetTempStr, 40, -1, &amp;configuration.physical.zone1.setTemp, 0, Menu::DOUBLE, NULL},</v>
      </c>
    </row>
    <row r="81" spans="1:9">
      <c r="A81">
        <f t="shared" si="8"/>
        <v>79</v>
      </c>
      <c r="B81" t="s">
        <v>310</v>
      </c>
      <c r="C81">
        <f t="shared" si="9"/>
        <v>40</v>
      </c>
      <c r="D81">
        <v>-1</v>
      </c>
      <c r="E81" t="s">
        <v>386</v>
      </c>
      <c r="F81">
        <v>0</v>
      </c>
      <c r="G81" t="s">
        <v>37</v>
      </c>
      <c r="H81" t="s">
        <v>10</v>
      </c>
      <c r="I81" t="str">
        <f t="shared" si="7"/>
        <v>{zone2SetTempStr, 40, -1, &amp;configuration.physical.zone2.setTemp, 0, Menu::DOUBLE, NULL},</v>
      </c>
    </row>
    <row r="82" spans="1:9">
      <c r="A82">
        <f t="shared" si="8"/>
        <v>80</v>
      </c>
      <c r="B82" t="s">
        <v>311</v>
      </c>
      <c r="C82">
        <f t="shared" si="9"/>
        <v>40</v>
      </c>
      <c r="D82">
        <v>-1</v>
      </c>
      <c r="E82" t="s">
        <v>387</v>
      </c>
      <c r="F82">
        <v>0</v>
      </c>
      <c r="G82" t="s">
        <v>37</v>
      </c>
      <c r="H82" t="s">
        <v>10</v>
      </c>
      <c r="I82" t="str">
        <f t="shared" si="7"/>
        <v>{zone3SetTempStr, 40, -1, &amp;configuration.physical.zone3.setTemp, 0, Menu::DOUBLE, NULL},</v>
      </c>
    </row>
    <row r="83" spans="1:9">
      <c r="A83">
        <f t="shared" si="8"/>
        <v>81</v>
      </c>
      <c r="B83" t="s">
        <v>392</v>
      </c>
      <c r="C83">
        <f t="shared" si="9"/>
        <v>40</v>
      </c>
      <c r="D83">
        <v>-1</v>
      </c>
      <c r="E83" t="s">
        <v>396</v>
      </c>
      <c r="F83">
        <v>0</v>
      </c>
      <c r="G83" t="s">
        <v>37</v>
      </c>
      <c r="H83" t="s">
        <v>10</v>
      </c>
      <c r="I83" t="str">
        <f t="shared" si="7"/>
        <v>{zone4SetTempStr, 40, -1, &amp;configuration.physical.zone4.setTemp, 0, Menu::DOUBLE, NULL},</v>
      </c>
    </row>
    <row r="84" spans="1:9">
      <c r="A84">
        <f t="shared" si="8"/>
        <v>82</v>
      </c>
      <c r="B84" s="1" t="s">
        <v>317</v>
      </c>
      <c r="C84">
        <f t="shared" si="9"/>
        <v>40</v>
      </c>
      <c r="D84">
        <v>-1</v>
      </c>
      <c r="E84" t="s">
        <v>358</v>
      </c>
      <c r="F84">
        <v>0</v>
      </c>
      <c r="G84" t="s">
        <v>39</v>
      </c>
      <c r="H84" t="s">
        <v>10</v>
      </c>
      <c r="I84" t="str">
        <f t="shared" si="7"/>
        <v>{zone1TimeBaseStr, 40, -1, &amp;configuration.physical.zone1.timeBase, 0, Menu::INT, NULL},</v>
      </c>
    </row>
    <row r="85" spans="1:9">
      <c r="A85">
        <f t="shared" si="8"/>
        <v>83</v>
      </c>
      <c r="B85" s="1" t="s">
        <v>312</v>
      </c>
      <c r="C85">
        <f t="shared" si="9"/>
        <v>40</v>
      </c>
      <c r="D85">
        <v>-1</v>
      </c>
      <c r="E85" t="s">
        <v>359</v>
      </c>
      <c r="F85">
        <v>0</v>
      </c>
      <c r="G85" t="s">
        <v>37</v>
      </c>
      <c r="H85" t="s">
        <v>10</v>
      </c>
      <c r="I85" t="str">
        <f t="shared" si="7"/>
        <v>{zone1MaxDutyCycleStr, 40, -1, &amp;configuration.physical.zone1.maxDutyCycle, 0, Menu::DOUBLE, NULL},</v>
      </c>
    </row>
    <row r="86" spans="1:9">
      <c r="A86">
        <f t="shared" si="8"/>
        <v>84</v>
      </c>
      <c r="B86" s="1" t="s">
        <v>313</v>
      </c>
      <c r="C86">
        <f t="shared" si="9"/>
        <v>40</v>
      </c>
      <c r="D86">
        <v>-1</v>
      </c>
      <c r="E86" t="s">
        <v>360</v>
      </c>
      <c r="F86">
        <v>0</v>
      </c>
      <c r="G86" t="s">
        <v>37</v>
      </c>
      <c r="H86" t="s">
        <v>10</v>
      </c>
      <c r="I86" t="str">
        <f t="shared" si="7"/>
        <v>{zone1MinDutyCycleStr, 40, -1, &amp;configuration.physical.zone1.minDutyCycle, 0, Menu::DOUBLE, NULL},</v>
      </c>
    </row>
    <row r="87" spans="1:9">
      <c r="A87">
        <f t="shared" si="8"/>
        <v>85</v>
      </c>
      <c r="B87" s="1" t="s">
        <v>314</v>
      </c>
      <c r="C87">
        <f t="shared" si="9"/>
        <v>40</v>
      </c>
      <c r="D87">
        <v>-1</v>
      </c>
      <c r="E87" t="s">
        <v>361</v>
      </c>
      <c r="F87">
        <v>2</v>
      </c>
      <c r="G87" t="s">
        <v>37</v>
      </c>
      <c r="H87" t="s">
        <v>10</v>
      </c>
      <c r="I87" t="str">
        <f t="shared" si="7"/>
        <v>{zone1KpStr, 40, -1, &amp;configuration.physical.zone1.Kp, 2, Menu::DOUBLE, NULL},</v>
      </c>
    </row>
    <row r="88" spans="1:9">
      <c r="A88">
        <f t="shared" si="8"/>
        <v>86</v>
      </c>
      <c r="B88" s="1" t="s">
        <v>315</v>
      </c>
      <c r="C88">
        <f t="shared" si="9"/>
        <v>40</v>
      </c>
      <c r="D88">
        <v>-1</v>
      </c>
      <c r="E88" t="s">
        <v>362</v>
      </c>
      <c r="F88">
        <v>2</v>
      </c>
      <c r="G88" t="s">
        <v>37</v>
      </c>
      <c r="H88" t="s">
        <v>10</v>
      </c>
      <c r="I88" t="str">
        <f t="shared" si="7"/>
        <v>{zone1KiStr, 40, -1, &amp;configuration.physical.zone1.Ki, 2, Menu::DOUBLE, NULL},</v>
      </c>
    </row>
    <row r="89" spans="1:9">
      <c r="A89">
        <f t="shared" si="8"/>
        <v>87</v>
      </c>
      <c r="B89" s="1" t="s">
        <v>316</v>
      </c>
      <c r="C89">
        <f t="shared" si="9"/>
        <v>40</v>
      </c>
      <c r="D89">
        <v>-1</v>
      </c>
      <c r="E89" t="s">
        <v>363</v>
      </c>
      <c r="F89">
        <v>2</v>
      </c>
      <c r="G89" t="s">
        <v>37</v>
      </c>
      <c r="H89" t="s">
        <v>10</v>
      </c>
      <c r="I89" t="str">
        <f t="shared" si="7"/>
        <v>{zone1KdStr, 40, -1, &amp;configuration.physical.zone1.Kd, 2, Menu::DOUBLE, NULL},</v>
      </c>
    </row>
    <row r="90" spans="1:9">
      <c r="A90">
        <f t="shared" si="8"/>
        <v>88</v>
      </c>
      <c r="B90" s="1" t="s">
        <v>318</v>
      </c>
      <c r="C90">
        <f t="shared" si="9"/>
        <v>40</v>
      </c>
      <c r="D90">
        <v>-1</v>
      </c>
      <c r="E90" t="s">
        <v>364</v>
      </c>
      <c r="F90">
        <v>0</v>
      </c>
      <c r="G90" t="s">
        <v>39</v>
      </c>
      <c r="H90" t="s">
        <v>10</v>
      </c>
      <c r="I90" t="str">
        <f t="shared" si="7"/>
        <v>{zone2TimeBaseStr, 40, -1, &amp;configuration.physical.zone2.timeBase, 0, Menu::INT, NULL},</v>
      </c>
    </row>
    <row r="91" spans="1:9">
      <c r="A91">
        <f t="shared" si="8"/>
        <v>89</v>
      </c>
      <c r="B91" s="1" t="s">
        <v>319</v>
      </c>
      <c r="C91">
        <f t="shared" si="9"/>
        <v>40</v>
      </c>
      <c r="D91">
        <v>-1</v>
      </c>
      <c r="E91" t="s">
        <v>365</v>
      </c>
      <c r="F91">
        <v>0</v>
      </c>
      <c r="G91" t="s">
        <v>37</v>
      </c>
      <c r="H91" t="s">
        <v>10</v>
      </c>
      <c r="I91" t="str">
        <f t="shared" si="7"/>
        <v>{zone2MaxDutyCycleStr, 40, -1, &amp;configuration.physical.zone2.maxDutyCycle, 0, Menu::DOUBLE, NULL},</v>
      </c>
    </row>
    <row r="92" spans="1:9">
      <c r="A92">
        <f t="shared" si="8"/>
        <v>90</v>
      </c>
      <c r="B92" s="1" t="s">
        <v>320</v>
      </c>
      <c r="C92">
        <f t="shared" si="9"/>
        <v>40</v>
      </c>
      <c r="D92">
        <v>-1</v>
      </c>
      <c r="E92" t="s">
        <v>366</v>
      </c>
      <c r="F92">
        <v>0</v>
      </c>
      <c r="G92" t="s">
        <v>37</v>
      </c>
      <c r="H92" t="s">
        <v>10</v>
      </c>
      <c r="I92" t="str">
        <f t="shared" si="7"/>
        <v>{zone2MinDutyCycleStr, 40, -1, &amp;configuration.physical.zone2.minDutyCycle, 0, Menu::DOUBLE, NULL},</v>
      </c>
    </row>
    <row r="93" spans="1:9">
      <c r="A93">
        <f t="shared" si="8"/>
        <v>91</v>
      </c>
      <c r="B93" s="1" t="s">
        <v>346</v>
      </c>
      <c r="C93">
        <f t="shared" si="9"/>
        <v>40</v>
      </c>
      <c r="D93">
        <v>-1</v>
      </c>
      <c r="E93" t="s">
        <v>367</v>
      </c>
      <c r="F93">
        <v>2</v>
      </c>
      <c r="G93" t="s">
        <v>37</v>
      </c>
      <c r="H93" t="s">
        <v>10</v>
      </c>
      <c r="I93" t="str">
        <f t="shared" si="7"/>
        <v>{zone2KpStr, 40, -1, &amp;configuration.physical.zone2.Kp, 2, Menu::DOUBLE, NULL},</v>
      </c>
    </row>
    <row r="94" spans="1:9">
      <c r="A94">
        <f t="shared" si="8"/>
        <v>92</v>
      </c>
      <c r="B94" s="1" t="s">
        <v>321</v>
      </c>
      <c r="C94">
        <f t="shared" si="9"/>
        <v>40</v>
      </c>
      <c r="D94">
        <v>-1</v>
      </c>
      <c r="E94" t="s">
        <v>368</v>
      </c>
      <c r="F94">
        <v>2</v>
      </c>
      <c r="G94" t="s">
        <v>37</v>
      </c>
      <c r="H94" t="s">
        <v>10</v>
      </c>
      <c r="I94" t="str">
        <f t="shared" si="7"/>
        <v>{zone2KiStr, 40, -1, &amp;configuration.physical.zone2.Ki, 2, Menu::DOUBLE, NULL},</v>
      </c>
    </row>
    <row r="95" spans="1:9">
      <c r="A95">
        <f t="shared" si="8"/>
        <v>93</v>
      </c>
      <c r="B95" s="1" t="s">
        <v>322</v>
      </c>
      <c r="C95">
        <f t="shared" si="9"/>
        <v>40</v>
      </c>
      <c r="D95">
        <v>-1</v>
      </c>
      <c r="E95" t="s">
        <v>369</v>
      </c>
      <c r="F95">
        <v>2</v>
      </c>
      <c r="G95" t="s">
        <v>37</v>
      </c>
      <c r="H95" t="s">
        <v>10</v>
      </c>
      <c r="I95" t="str">
        <f t="shared" si="7"/>
        <v>{zone2KdStr, 40, -1, &amp;configuration.physical.zone2.Kd, 2, Menu::DOUBLE, NULL},</v>
      </c>
    </row>
    <row r="96" spans="1:9">
      <c r="A96">
        <f t="shared" si="8"/>
        <v>94</v>
      </c>
      <c r="B96" s="1" t="s">
        <v>323</v>
      </c>
      <c r="C96">
        <f t="shared" si="9"/>
        <v>40</v>
      </c>
      <c r="D96">
        <v>-1</v>
      </c>
      <c r="E96" t="s">
        <v>370</v>
      </c>
      <c r="F96">
        <v>0</v>
      </c>
      <c r="G96" t="s">
        <v>37</v>
      </c>
      <c r="H96" t="s">
        <v>10</v>
      </c>
      <c r="I96" t="str">
        <f t="shared" si="7"/>
        <v>{zone3MaxDutyCycleStr, 40, -1, &amp;configuration.physical.zone3.maxDutyCycle, 0, Menu::DOUBLE, NULL},</v>
      </c>
    </row>
    <row r="97" spans="1:9">
      <c r="A97">
        <f t="shared" si="8"/>
        <v>95</v>
      </c>
      <c r="B97" s="1" t="s">
        <v>324</v>
      </c>
      <c r="C97">
        <f t="shared" si="9"/>
        <v>40</v>
      </c>
      <c r="D97">
        <v>-1</v>
      </c>
      <c r="E97" s="1" t="s">
        <v>371</v>
      </c>
      <c r="F97">
        <v>0</v>
      </c>
      <c r="G97" t="s">
        <v>37</v>
      </c>
      <c r="H97" t="s">
        <v>10</v>
      </c>
      <c r="I97" t="str">
        <f t="shared" si="7"/>
        <v>{zone3MinDutyCycleStr, 40, -1, &amp;configuration.physical.zone3.minDutyCycle, 0, Menu::DOUBLE, NULL},</v>
      </c>
    </row>
    <row r="98" spans="1:9">
      <c r="A98">
        <f t="shared" si="8"/>
        <v>96</v>
      </c>
      <c r="B98" s="1" t="s">
        <v>325</v>
      </c>
      <c r="C98">
        <f t="shared" si="9"/>
        <v>40</v>
      </c>
      <c r="D98">
        <v>-1</v>
      </c>
      <c r="E98" t="s">
        <v>372</v>
      </c>
      <c r="F98">
        <v>2</v>
      </c>
      <c r="G98" t="s">
        <v>37</v>
      </c>
      <c r="H98" t="s">
        <v>10</v>
      </c>
      <c r="I98" t="str">
        <f t="shared" si="7"/>
        <v>{zone3KpStr, 40, -1, &amp;configuration.physical.zone3.Kp, 2, Menu::DOUBLE, NULL},</v>
      </c>
    </row>
    <row r="99" spans="1:9">
      <c r="A99">
        <f t="shared" si="8"/>
        <v>97</v>
      </c>
      <c r="B99" s="1" t="s">
        <v>326</v>
      </c>
      <c r="C99">
        <f t="shared" si="9"/>
        <v>40</v>
      </c>
      <c r="D99">
        <v>-1</v>
      </c>
      <c r="E99" s="1" t="s">
        <v>373</v>
      </c>
      <c r="F99">
        <v>2</v>
      </c>
      <c r="G99" t="s">
        <v>37</v>
      </c>
      <c r="H99" t="s">
        <v>10</v>
      </c>
      <c r="I99" t="str">
        <f t="shared" si="7"/>
        <v>{zone3KiStr, 40, -1, &amp;configuration.physical.zone3.Ki, 2, Menu::DOUBLE, NULL},</v>
      </c>
    </row>
    <row r="100" spans="1:9">
      <c r="A100">
        <f t="shared" si="8"/>
        <v>98</v>
      </c>
      <c r="B100" s="1" t="s">
        <v>327</v>
      </c>
      <c r="C100">
        <f t="shared" si="9"/>
        <v>40</v>
      </c>
      <c r="D100">
        <v>-1</v>
      </c>
      <c r="E100" t="s">
        <v>374</v>
      </c>
      <c r="F100">
        <v>2</v>
      </c>
      <c r="G100" t="s">
        <v>37</v>
      </c>
      <c r="H100" t="s">
        <v>10</v>
      </c>
      <c r="I100" t="str">
        <f t="shared" si="7"/>
        <v>{zone3KdStr, 40, -1, &amp;configuration.physical.zone3.Kd, 2, Menu::DOUBLE, NULL},</v>
      </c>
    </row>
    <row r="101" spans="1:9">
      <c r="A101">
        <f t="shared" si="8"/>
        <v>99</v>
      </c>
      <c r="B101" s="1" t="s">
        <v>397</v>
      </c>
      <c r="C101">
        <f t="shared" si="9"/>
        <v>40</v>
      </c>
      <c r="D101">
        <v>-1</v>
      </c>
      <c r="E101" t="s">
        <v>402</v>
      </c>
      <c r="F101">
        <v>0</v>
      </c>
      <c r="G101" t="s">
        <v>37</v>
      </c>
      <c r="H101" t="s">
        <v>10</v>
      </c>
      <c r="I101" t="str">
        <f t="shared" si="7"/>
        <v>{zone4MaxDutyCycleStr, 40, -1, &amp;configuration.physical.zone4.maxDutyCycle, 0, Menu::DOUBLE, NULL},</v>
      </c>
    </row>
    <row r="102" spans="1:9">
      <c r="A102">
        <f t="shared" si="8"/>
        <v>100</v>
      </c>
      <c r="B102" s="1" t="s">
        <v>398</v>
      </c>
      <c r="C102">
        <f t="shared" si="9"/>
        <v>40</v>
      </c>
      <c r="D102">
        <v>-1</v>
      </c>
      <c r="E102" s="1" t="s">
        <v>403</v>
      </c>
      <c r="F102">
        <v>0</v>
      </c>
      <c r="G102" t="s">
        <v>37</v>
      </c>
      <c r="H102" t="s">
        <v>10</v>
      </c>
      <c r="I102" t="str">
        <f t="shared" si="7"/>
        <v>{zone4MinDutyCycleStr, 40, -1, &amp;configuration.physical.zone4.minDutyCycle, 0, Menu::DOUBLE, NULL},</v>
      </c>
    </row>
    <row r="103" spans="1:9">
      <c r="A103">
        <f t="shared" si="8"/>
        <v>101</v>
      </c>
      <c r="B103" s="1" t="s">
        <v>399</v>
      </c>
      <c r="C103">
        <f t="shared" si="9"/>
        <v>40</v>
      </c>
      <c r="D103">
        <v>-1</v>
      </c>
      <c r="E103" t="s">
        <v>404</v>
      </c>
      <c r="F103">
        <v>2</v>
      </c>
      <c r="G103" t="s">
        <v>37</v>
      </c>
      <c r="H103" t="s">
        <v>10</v>
      </c>
      <c r="I103" t="str">
        <f t="shared" si="7"/>
        <v>{zone4KpStr, 40, -1, &amp;configuration.physical.zone4.Kp, 2, Menu::DOUBLE, NULL},</v>
      </c>
    </row>
    <row r="104" spans="1:9">
      <c r="A104">
        <f t="shared" si="8"/>
        <v>102</v>
      </c>
      <c r="B104" s="1" t="s">
        <v>400</v>
      </c>
      <c r="C104">
        <f t="shared" si="9"/>
        <v>40</v>
      </c>
      <c r="D104">
        <v>-1</v>
      </c>
      <c r="E104" s="1" t="s">
        <v>405</v>
      </c>
      <c r="F104">
        <v>2</v>
      </c>
      <c r="G104" t="s">
        <v>37</v>
      </c>
      <c r="H104" t="s">
        <v>10</v>
      </c>
      <c r="I104" t="str">
        <f t="shared" si="7"/>
        <v>{zone4KiStr, 40, -1, &amp;configuration.physical.zone4.Ki, 2, Menu::DOUBLE, NULL},</v>
      </c>
    </row>
    <row r="105" spans="1:9">
      <c r="A105">
        <f t="shared" si="8"/>
        <v>103</v>
      </c>
      <c r="B105" s="1" t="s">
        <v>401</v>
      </c>
      <c r="C105">
        <f t="shared" si="9"/>
        <v>40</v>
      </c>
      <c r="D105">
        <v>-1</v>
      </c>
      <c r="E105" t="s">
        <v>406</v>
      </c>
      <c r="F105">
        <v>2</v>
      </c>
      <c r="G105" t="s">
        <v>37</v>
      </c>
      <c r="H105" t="s">
        <v>10</v>
      </c>
      <c r="I105" t="str">
        <f t="shared" si="7"/>
        <v>{zone4KdStr, 40, -1, &amp;configuration.physical.zone4.Kd, 2, Menu::DOUBLE, NULL},</v>
      </c>
    </row>
    <row r="106" spans="1:9" ht="112" customHeight="1">
      <c r="A106">
        <f t="shared" si="8"/>
        <v>104</v>
      </c>
      <c r="B106" s="1" t="s">
        <v>377</v>
      </c>
      <c r="C106">
        <f>$A$43</f>
        <v>41</v>
      </c>
      <c r="D106">
        <v>-1</v>
      </c>
      <c r="E106" s="1" t="s">
        <v>378</v>
      </c>
      <c r="F106">
        <v>0</v>
      </c>
      <c r="G106" t="s">
        <v>166</v>
      </c>
      <c r="H106" t="s">
        <v>379</v>
      </c>
      <c r="I106" t="str">
        <f t="shared" si="7"/>
        <v>{runOutfeedStr, 41, -1, &amp;outfeedState, 0, Menu::STRING_LOCKED, &amp;toggleOutfeedState},</v>
      </c>
    </row>
    <row r="107" spans="1:9" ht="24" customHeight="1">
      <c r="A107">
        <f t="shared" si="8"/>
        <v>105</v>
      </c>
      <c r="B107" s="1" t="s">
        <v>376</v>
      </c>
      <c r="C107">
        <f>$A$43</f>
        <v>41</v>
      </c>
      <c r="D107">
        <v>-1</v>
      </c>
      <c r="E107" s="1" t="s">
        <v>383</v>
      </c>
      <c r="F107">
        <v>0</v>
      </c>
      <c r="G107" t="s">
        <v>38</v>
      </c>
      <c r="H107" t="s">
        <v>10</v>
      </c>
      <c r="I107" t="str">
        <f t="shared" si="7"/>
        <v>{RPMStr, 41, -1, &amp;outfeedRPM, 0, Menu::FLOAT, NULL},</v>
      </c>
    </row>
    <row r="108" spans="1:9" ht="24" customHeight="1">
      <c r="A108">
        <f t="shared" si="8"/>
        <v>106</v>
      </c>
      <c r="B108" s="1" t="s">
        <v>384</v>
      </c>
      <c r="C108">
        <f t="shared" ref="C108:C110" si="10">$A$43</f>
        <v>41</v>
      </c>
      <c r="D108">
        <v>-1</v>
      </c>
      <c r="E108" s="1" t="s">
        <v>10</v>
      </c>
      <c r="F108">
        <v>0</v>
      </c>
      <c r="G108" t="s">
        <v>41</v>
      </c>
      <c r="H108" t="s">
        <v>416</v>
      </c>
      <c r="I108" t="str">
        <f t="shared" si="7"/>
        <v>{sendOneRevToOutfeedStr, 41, -1, NULL, 0, Menu::ACTION, &amp;sendOneRevToOutfeed},</v>
      </c>
    </row>
    <row r="109" spans="1:9">
      <c r="A109">
        <f t="shared" si="8"/>
        <v>107</v>
      </c>
      <c r="B109" s="1" t="s">
        <v>91</v>
      </c>
      <c r="C109">
        <f t="shared" si="10"/>
        <v>41</v>
      </c>
      <c r="D109">
        <v>-1</v>
      </c>
      <c r="E109" s="1" t="s">
        <v>144</v>
      </c>
      <c r="F109">
        <v>0</v>
      </c>
      <c r="G109" t="s">
        <v>39</v>
      </c>
      <c r="H109" t="s">
        <v>10</v>
      </c>
      <c r="I109" t="str">
        <f t="shared" si="7"/>
        <v>{outfeedPinSetStr, 41, -1, &amp;configuration.physical.outfeedPinSet, 0, Menu::INT, NULL},</v>
      </c>
    </row>
    <row r="110" spans="1:9">
      <c r="A110">
        <f t="shared" si="8"/>
        <v>108</v>
      </c>
      <c r="B110" s="1" t="s">
        <v>92</v>
      </c>
      <c r="C110">
        <f t="shared" si="10"/>
        <v>41</v>
      </c>
      <c r="D110">
        <v>-1</v>
      </c>
      <c r="E110" s="1" t="s">
        <v>145</v>
      </c>
      <c r="F110">
        <v>0</v>
      </c>
      <c r="G110" t="s">
        <v>39</v>
      </c>
      <c r="H110" t="s">
        <v>10</v>
      </c>
      <c r="I110" t="str">
        <f t="shared" si="7"/>
        <v>{outfeedStepModeStr, 41, -1, &amp;configuration.physical.outfeedStepMode, 0, Menu::INT, NULL},</v>
      </c>
    </row>
    <row r="111" spans="1:9">
      <c r="A111">
        <f t="shared" si="8"/>
        <v>109</v>
      </c>
      <c r="B111" s="1" t="s">
        <v>93</v>
      </c>
      <c r="C111">
        <f t="shared" ref="C111:C115" si="11">$A$43</f>
        <v>41</v>
      </c>
      <c r="D111">
        <v>-1</v>
      </c>
      <c r="E111" s="1" t="s">
        <v>146</v>
      </c>
      <c r="F111">
        <v>0</v>
      </c>
      <c r="G111" t="s">
        <v>40</v>
      </c>
      <c r="H111" t="s">
        <v>10</v>
      </c>
      <c r="I111" t="str">
        <f t="shared" si="7"/>
        <v>{outfeedDirectionStr, 41, -1, &amp;configuration.physical.outfeedDirection, 0, Menu::BOOLEAN, NULL},</v>
      </c>
    </row>
    <row r="112" spans="1:9">
      <c r="A112">
        <f t="shared" si="8"/>
        <v>110</v>
      </c>
      <c r="B112" s="1" t="s">
        <v>380</v>
      </c>
      <c r="C112">
        <f t="shared" si="11"/>
        <v>41</v>
      </c>
      <c r="D112">
        <v>-1</v>
      </c>
      <c r="E112" s="1" t="s">
        <v>147</v>
      </c>
      <c r="F112">
        <v>0</v>
      </c>
      <c r="G112" t="s">
        <v>40</v>
      </c>
      <c r="H112" t="s">
        <v>10</v>
      </c>
      <c r="I112" t="str">
        <f t="shared" si="7"/>
        <v>{outfeedEnableLogicStr, 41, -1, &amp;configuration.physical.outfeedEnable, 0, Menu::BOOLEAN, NULL},</v>
      </c>
    </row>
    <row r="113" spans="1:9">
      <c r="A113">
        <f t="shared" si="8"/>
        <v>111</v>
      </c>
      <c r="B113" s="1" t="s">
        <v>94</v>
      </c>
      <c r="C113">
        <f t="shared" si="11"/>
        <v>41</v>
      </c>
      <c r="D113">
        <v>-1</v>
      </c>
      <c r="E113" s="1" t="s">
        <v>148</v>
      </c>
      <c r="F113">
        <v>2</v>
      </c>
      <c r="G113" t="s">
        <v>38</v>
      </c>
      <c r="H113" t="s">
        <v>10</v>
      </c>
      <c r="I113" t="str">
        <f t="shared" si="7"/>
        <v>{outfeedRollerRadiusStr, 41, -1, &amp;configuration.physical.outfeedRollerRadius, 2, Menu::FLOAT, NULL},</v>
      </c>
    </row>
    <row r="114" spans="1:9">
      <c r="A114">
        <f t="shared" si="8"/>
        <v>112</v>
      </c>
      <c r="B114" s="1" t="s">
        <v>95</v>
      </c>
      <c r="C114">
        <f t="shared" si="11"/>
        <v>41</v>
      </c>
      <c r="D114">
        <v>-1</v>
      </c>
      <c r="E114" s="1" t="s">
        <v>149</v>
      </c>
      <c r="F114">
        <v>2</v>
      </c>
      <c r="G114" t="s">
        <v>37</v>
      </c>
      <c r="H114" t="s">
        <v>10</v>
      </c>
      <c r="I114" t="str">
        <f t="shared" si="7"/>
        <v>{outfeedMaxRPMStr, 41, -1, &amp;configuration.physical.outfeedMaxRPM, 2, Menu::DOUBLE, NULL},</v>
      </c>
    </row>
    <row r="115" spans="1:9">
      <c r="A115">
        <f t="shared" si="8"/>
        <v>113</v>
      </c>
      <c r="B115" s="1" t="s">
        <v>96</v>
      </c>
      <c r="C115">
        <f t="shared" si="11"/>
        <v>41</v>
      </c>
      <c r="D115">
        <v>-1</v>
      </c>
      <c r="E115" s="1" t="s">
        <v>150</v>
      </c>
      <c r="F115">
        <v>2</v>
      </c>
      <c r="G115" t="s">
        <v>37</v>
      </c>
      <c r="H115" t="s">
        <v>10</v>
      </c>
      <c r="I115" t="str">
        <f t="shared" si="7"/>
        <v>{outfeedMinRPMStr, 41, -1, &amp;configuration.physical.outfeedMinRPM, 2, Menu::DOUBLE, NULL},</v>
      </c>
    </row>
    <row r="116" spans="1:9" ht="96" customHeight="1">
      <c r="A116">
        <f t="shared" si="8"/>
        <v>114</v>
      </c>
      <c r="B116" s="1" t="s">
        <v>199</v>
      </c>
      <c r="C116">
        <f>$A$44</f>
        <v>42</v>
      </c>
      <c r="D116">
        <v>-1</v>
      </c>
      <c r="E116" s="1" t="s">
        <v>10</v>
      </c>
      <c r="F116">
        <v>0</v>
      </c>
      <c r="G116" t="s">
        <v>41</v>
      </c>
      <c r="H116" t="s">
        <v>106</v>
      </c>
      <c r="I116" t="str">
        <f t="shared" si="7"/>
        <v>{testSpoolerStr, 42, -1, NULL, 0, Menu::ACTION, &amp;testSpooler},</v>
      </c>
    </row>
    <row r="117" spans="1:9">
      <c r="A117">
        <f t="shared" si="8"/>
        <v>115</v>
      </c>
      <c r="B117" s="1" t="s">
        <v>97</v>
      </c>
      <c r="C117">
        <f t="shared" ref="C117:C124" si="12">$A$44</f>
        <v>42</v>
      </c>
      <c r="D117">
        <v>-1</v>
      </c>
      <c r="E117" s="1" t="s">
        <v>151</v>
      </c>
      <c r="F117">
        <v>0</v>
      </c>
      <c r="G117" t="s">
        <v>39</v>
      </c>
      <c r="H117" t="s">
        <v>10</v>
      </c>
      <c r="I117" t="str">
        <f t="shared" si="7"/>
        <v>{spoolerPinSetStr, 42, -1, &amp;configuration.physical.spoolerPinSet, 0, Menu::INT, NULL},</v>
      </c>
    </row>
    <row r="118" spans="1:9">
      <c r="A118">
        <f t="shared" si="8"/>
        <v>116</v>
      </c>
      <c r="B118" s="1" t="s">
        <v>98</v>
      </c>
      <c r="C118">
        <f t="shared" si="12"/>
        <v>42</v>
      </c>
      <c r="D118">
        <v>-1</v>
      </c>
      <c r="E118" s="1" t="s">
        <v>152</v>
      </c>
      <c r="F118">
        <v>0</v>
      </c>
      <c r="G118" t="s">
        <v>39</v>
      </c>
      <c r="H118" t="s">
        <v>10</v>
      </c>
      <c r="I118" t="str">
        <f t="shared" si="7"/>
        <v>{spoolerStepModeStr, 42, -1, &amp;configuration.physical.spoolerStepMode, 0, Menu::INT, NULL},</v>
      </c>
    </row>
    <row r="119" spans="1:9">
      <c r="A119">
        <f t="shared" si="8"/>
        <v>117</v>
      </c>
      <c r="B119" s="1" t="s">
        <v>99</v>
      </c>
      <c r="C119">
        <f t="shared" si="12"/>
        <v>42</v>
      </c>
      <c r="D119">
        <v>-1</v>
      </c>
      <c r="E119" s="1" t="s">
        <v>153</v>
      </c>
      <c r="F119">
        <v>0</v>
      </c>
      <c r="G119" t="s">
        <v>40</v>
      </c>
      <c r="H119" t="s">
        <v>10</v>
      </c>
      <c r="I119" t="str">
        <f t="shared" si="7"/>
        <v>{spoolerDirectionStr, 42, -1, &amp;configuration.physical.spoolerDirection, 0, Menu::BOOLEAN, NULL},</v>
      </c>
    </row>
    <row r="120" spans="1:9">
      <c r="A120">
        <f t="shared" si="8"/>
        <v>118</v>
      </c>
      <c r="B120" s="1" t="s">
        <v>100</v>
      </c>
      <c r="C120">
        <f t="shared" si="12"/>
        <v>42</v>
      </c>
      <c r="D120">
        <v>-1</v>
      </c>
      <c r="E120" s="1" t="s">
        <v>154</v>
      </c>
      <c r="F120">
        <v>0</v>
      </c>
      <c r="G120" t="s">
        <v>40</v>
      </c>
      <c r="H120" t="s">
        <v>10</v>
      </c>
      <c r="I120" t="str">
        <f t="shared" si="7"/>
        <v>{spoolerEnableStr, 42, -1, &amp;configuration.physical.spoolerEnable, 0, Menu::BOOLEAN, NULL},</v>
      </c>
    </row>
    <row r="121" spans="1:9">
      <c r="A121">
        <f t="shared" si="8"/>
        <v>119</v>
      </c>
      <c r="B121" s="1" t="s">
        <v>101</v>
      </c>
      <c r="C121">
        <f t="shared" si="12"/>
        <v>42</v>
      </c>
      <c r="D121">
        <v>-1</v>
      </c>
      <c r="E121" s="1" t="s">
        <v>155</v>
      </c>
      <c r="F121">
        <v>2</v>
      </c>
      <c r="G121" t="s">
        <v>38</v>
      </c>
      <c r="H121" t="s">
        <v>10</v>
      </c>
      <c r="I121" t="str">
        <f t="shared" si="7"/>
        <v>{spoolerDiskRadiusStr, 42, -1, &amp;configuration.physical.spoolerDiskRadius, 2, Menu::FLOAT, NULL},</v>
      </c>
    </row>
    <row r="122" spans="1:9">
      <c r="A122">
        <f t="shared" si="8"/>
        <v>120</v>
      </c>
      <c r="B122" s="1" t="s">
        <v>102</v>
      </c>
      <c r="C122">
        <f t="shared" si="12"/>
        <v>42</v>
      </c>
      <c r="D122">
        <v>-1</v>
      </c>
      <c r="E122" s="1" t="s">
        <v>156</v>
      </c>
      <c r="F122">
        <v>2</v>
      </c>
      <c r="G122" t="s">
        <v>38</v>
      </c>
      <c r="H122" t="s">
        <v>10</v>
      </c>
      <c r="I122" t="str">
        <f t="shared" si="7"/>
        <v>{spoolerCoreRadiusStr, 42, -1, &amp;configuration.physical.spoolerCoreRadius, 2, Menu::FLOAT, NULL},</v>
      </c>
    </row>
    <row r="123" spans="1:9">
      <c r="A123">
        <f t="shared" si="8"/>
        <v>121</v>
      </c>
      <c r="B123" s="1" t="s">
        <v>103</v>
      </c>
      <c r="C123">
        <f t="shared" si="12"/>
        <v>42</v>
      </c>
      <c r="D123">
        <v>-1</v>
      </c>
      <c r="E123" s="1" t="s">
        <v>157</v>
      </c>
      <c r="F123">
        <v>2</v>
      </c>
      <c r="G123" t="s">
        <v>38</v>
      </c>
      <c r="H123" t="s">
        <v>10</v>
      </c>
      <c r="I123" t="str">
        <f t="shared" si="7"/>
        <v>{spoolerTraverseLengthStr, 42, -1, &amp;configuration.physical.spoolerTraverseLength, 2, Menu::FLOAT, NULL},</v>
      </c>
    </row>
    <row r="124" spans="1:9">
      <c r="A124">
        <f t="shared" si="8"/>
        <v>122</v>
      </c>
      <c r="B124" s="1" t="s">
        <v>104</v>
      </c>
      <c r="C124">
        <f t="shared" si="12"/>
        <v>42</v>
      </c>
      <c r="D124">
        <v>-1</v>
      </c>
      <c r="E124" s="1" t="s">
        <v>158</v>
      </c>
      <c r="F124">
        <v>2</v>
      </c>
      <c r="G124" t="s">
        <v>38</v>
      </c>
      <c r="H124" t="s">
        <v>10</v>
      </c>
      <c r="I124" t="str">
        <f t="shared" si="7"/>
        <v>{spoolerMotorRollerRadiusStr, 42, -1, &amp;configuration.physical.spoolerMotorRollerRadius, 2, Menu::FLOAT, NULL},</v>
      </c>
    </row>
    <row r="125" spans="1:9" ht="102" customHeight="1">
      <c r="A125">
        <f t="shared" si="8"/>
        <v>123</v>
      </c>
      <c r="B125" s="1" t="s">
        <v>282</v>
      </c>
      <c r="C125">
        <f>$A$5</f>
        <v>3</v>
      </c>
      <c r="D125">
        <v>-1</v>
      </c>
      <c r="E125" t="s">
        <v>285</v>
      </c>
      <c r="F125">
        <v>0</v>
      </c>
      <c r="G125" t="s">
        <v>166</v>
      </c>
      <c r="H125" t="s">
        <v>283</v>
      </c>
      <c r="I125" t="str">
        <f t="shared" si="7"/>
        <v>{feedStr, 3, -1, &amp;feedMode, 0, Menu::STRING_LOCKED, &amp;feed},</v>
      </c>
    </row>
    <row r="126" spans="1:9">
      <c r="A126">
        <f t="shared" si="8"/>
        <v>124</v>
      </c>
      <c r="B126" s="1" t="s">
        <v>209</v>
      </c>
      <c r="C126">
        <f t="shared" ref="C126:C127" si="13">$A$5</f>
        <v>3</v>
      </c>
      <c r="D126">
        <v>-1</v>
      </c>
      <c r="E126" s="1" t="s">
        <v>10</v>
      </c>
      <c r="F126">
        <v>-1</v>
      </c>
      <c r="G126" t="s">
        <v>41</v>
      </c>
      <c r="H126" t="s">
        <v>210</v>
      </c>
      <c r="I126" t="str">
        <f t="shared" si="7"/>
        <v>{measureFilametStr, 3, -1, NULL, -1, Menu::ACTION, &amp;measureFilament},</v>
      </c>
    </row>
    <row r="127" spans="1:9">
      <c r="A127">
        <f t="shared" si="8"/>
        <v>125</v>
      </c>
      <c r="B127" s="1" t="s">
        <v>207</v>
      </c>
      <c r="C127">
        <f t="shared" si="13"/>
        <v>3</v>
      </c>
      <c r="D127">
        <v>-1</v>
      </c>
      <c r="E127" s="1" t="s">
        <v>10</v>
      </c>
      <c r="F127">
        <v>0</v>
      </c>
      <c r="G127" t="s">
        <v>41</v>
      </c>
      <c r="H127" t="s">
        <v>208</v>
      </c>
      <c r="I127" t="str">
        <f t="shared" si="7"/>
        <v>{resetEEPROMStr, 3, -1, NULL, 0, Menu::ACTION, &amp;resetEEPROM},</v>
      </c>
    </row>
    <row r="128" spans="1:9">
      <c r="I128" t="str">
        <f t="shared" si="7"/>
        <v>{Str, , , , , , },</v>
      </c>
    </row>
    <row r="129" spans="1:9">
      <c r="A129">
        <v>0</v>
      </c>
      <c r="B129" t="s">
        <v>160</v>
      </c>
      <c r="C129">
        <v>-1</v>
      </c>
      <c r="D129">
        <f>$A$130</f>
        <v>1</v>
      </c>
      <c r="E129" t="s">
        <v>10</v>
      </c>
      <c r="F129">
        <v>0</v>
      </c>
      <c r="G129" t="s">
        <v>9</v>
      </c>
      <c r="H129" t="s">
        <v>192</v>
      </c>
      <c r="I129" t="str">
        <f t="shared" si="7"/>
        <v>{preheatRootStr, -1, 1, NULL, 0, Menu::TITLE, &amp;exitPreheat},</v>
      </c>
    </row>
    <row r="130" spans="1:9">
      <c r="A130">
        <f>A129+1</f>
        <v>1</v>
      </c>
      <c r="B130" t="s">
        <v>303</v>
      </c>
      <c r="C130">
        <f t="shared" ref="C130:C137" si="14">$A$129</f>
        <v>0</v>
      </c>
      <c r="D130">
        <v>-1</v>
      </c>
      <c r="E130" t="s">
        <v>304</v>
      </c>
      <c r="F130">
        <v>1</v>
      </c>
      <c r="G130" t="s">
        <v>196</v>
      </c>
      <c r="H130" t="s">
        <v>10</v>
      </c>
      <c r="I130" t="str">
        <f t="shared" si="7"/>
        <v>{zone1TempStr, 0, -1, &amp;zone1Temp, 1, Menu::DOUBLE_LOCKED, NULL},</v>
      </c>
    </row>
    <row r="131" spans="1:9">
      <c r="A131">
        <f t="shared" ref="A131:A149" si="15">A130+1</f>
        <v>2</v>
      </c>
      <c r="B131" t="s">
        <v>305</v>
      </c>
      <c r="C131">
        <f t="shared" si="14"/>
        <v>0</v>
      </c>
      <c r="D131">
        <v>-1</v>
      </c>
      <c r="E131" s="1" t="s">
        <v>306</v>
      </c>
      <c r="F131">
        <v>1</v>
      </c>
      <c r="G131" t="s">
        <v>196</v>
      </c>
      <c r="H131" t="s">
        <v>10</v>
      </c>
      <c r="I131" t="str">
        <f t="shared" si="7"/>
        <v>{zone2TempStr, 0, -1, &amp;zone2Temp, 1, Menu::DOUBLE_LOCKED, NULL},</v>
      </c>
    </row>
    <row r="132" spans="1:9">
      <c r="A132">
        <f t="shared" si="15"/>
        <v>3</v>
      </c>
      <c r="B132" t="s">
        <v>307</v>
      </c>
      <c r="C132">
        <f t="shared" si="14"/>
        <v>0</v>
      </c>
      <c r="D132">
        <v>-1</v>
      </c>
      <c r="E132" s="1" t="s">
        <v>308</v>
      </c>
      <c r="F132">
        <v>1</v>
      </c>
      <c r="G132" t="s">
        <v>196</v>
      </c>
      <c r="H132" t="s">
        <v>10</v>
      </c>
      <c r="I132" t="str">
        <f t="shared" si="7"/>
        <v>{zone3TempStr, 0, -1, &amp;zone3Temp, 1, Menu::DOUBLE_LOCKED, NULL},</v>
      </c>
    </row>
    <row r="133" spans="1:9">
      <c r="A133">
        <f t="shared" si="15"/>
        <v>4</v>
      </c>
      <c r="B133" t="s">
        <v>394</v>
      </c>
      <c r="C133">
        <f t="shared" si="14"/>
        <v>0</v>
      </c>
      <c r="D133">
        <v>-1</v>
      </c>
      <c r="E133" s="1" t="s">
        <v>395</v>
      </c>
      <c r="F133">
        <v>1</v>
      </c>
      <c r="G133" t="s">
        <v>196</v>
      </c>
      <c r="H133" t="s">
        <v>10</v>
      </c>
      <c r="I133" t="str">
        <f t="shared" si="7"/>
        <v>{zone4TempStr, 0, -1, &amp;zone4Temp, 1, Menu::DOUBLE_LOCKED, NULL},</v>
      </c>
    </row>
    <row r="134" spans="1:9">
      <c r="A134">
        <f t="shared" si="15"/>
        <v>5</v>
      </c>
      <c r="B134" t="s">
        <v>431</v>
      </c>
      <c r="C134">
        <f t="shared" si="14"/>
        <v>0</v>
      </c>
      <c r="D134">
        <v>-1</v>
      </c>
      <c r="E134" t="s">
        <v>427</v>
      </c>
      <c r="F134">
        <v>0</v>
      </c>
      <c r="G134" t="s">
        <v>37</v>
      </c>
      <c r="H134" t="s">
        <v>388</v>
      </c>
      <c r="I134" t="str">
        <f t="shared" si="7"/>
        <v>{zone1InitialSetTempStr, 0, -1, &amp;configuration.profile.zone1InitialSetTemp, 0, Menu::DOUBLE, &amp;setZone1Temp},</v>
      </c>
    </row>
    <row r="135" spans="1:9">
      <c r="A135">
        <f t="shared" si="15"/>
        <v>6</v>
      </c>
      <c r="B135" t="s">
        <v>432</v>
      </c>
      <c r="C135">
        <f t="shared" si="14"/>
        <v>0</v>
      </c>
      <c r="D135">
        <v>-1</v>
      </c>
      <c r="E135" s="1" t="s">
        <v>428</v>
      </c>
      <c r="F135">
        <v>0</v>
      </c>
      <c r="G135" t="s">
        <v>37</v>
      </c>
      <c r="H135" t="s">
        <v>389</v>
      </c>
      <c r="I135" t="str">
        <f t="shared" si="7"/>
        <v>{zone2InitialSetTempStr, 0, -1, &amp;configuration.profile.zone2InitialSetTemp, 0, Menu::DOUBLE, &amp;setZone2Temp},</v>
      </c>
    </row>
    <row r="136" spans="1:9">
      <c r="A136">
        <f t="shared" si="15"/>
        <v>7</v>
      </c>
      <c r="B136" t="s">
        <v>433</v>
      </c>
      <c r="C136">
        <f t="shared" si="14"/>
        <v>0</v>
      </c>
      <c r="D136">
        <v>-1</v>
      </c>
      <c r="E136" s="1" t="s">
        <v>429</v>
      </c>
      <c r="F136">
        <v>0</v>
      </c>
      <c r="G136" t="s">
        <v>37</v>
      </c>
      <c r="H136" t="s">
        <v>390</v>
      </c>
      <c r="I136" t="str">
        <f t="shared" ref="I136:I149" si="16">"{" &amp; B136 &amp; "Str, " &amp; C136 &amp;  ", " &amp; D136 &amp; ", " &amp; E136 &amp; ", " &amp; F136 &amp; ", " &amp; G136 &amp; ", " &amp; H136&amp;"},"</f>
        <v>{zone3InitialSetTempStr, 0, -1, &amp;configuration.profile.zone3InitialSetTemp, 0, Menu::DOUBLE, &amp;setZone3Temp},</v>
      </c>
    </row>
    <row r="137" spans="1:9">
      <c r="A137">
        <f t="shared" si="15"/>
        <v>8</v>
      </c>
      <c r="B137" t="s">
        <v>434</v>
      </c>
      <c r="C137">
        <f t="shared" si="14"/>
        <v>0</v>
      </c>
      <c r="D137">
        <v>-1</v>
      </c>
      <c r="E137" s="1" t="s">
        <v>430</v>
      </c>
      <c r="F137">
        <v>0</v>
      </c>
      <c r="G137" t="s">
        <v>37</v>
      </c>
      <c r="H137" t="s">
        <v>407</v>
      </c>
      <c r="I137" t="str">
        <f t="shared" si="16"/>
        <v>{zone4InitialSetTempStr, 0, -1, &amp;configuration.profile.zone4InitialSetTemp, 0, Menu::DOUBLE, &amp;setZone4Temp},</v>
      </c>
    </row>
    <row r="138" spans="1:9">
      <c r="A138">
        <f t="shared" si="15"/>
        <v>9</v>
      </c>
      <c r="B138" t="s">
        <v>213</v>
      </c>
      <c r="C138">
        <v>0</v>
      </c>
      <c r="D138">
        <v>-1</v>
      </c>
      <c r="E138" t="s">
        <v>10</v>
      </c>
      <c r="F138">
        <v>0</v>
      </c>
      <c r="G138" t="s">
        <v>41</v>
      </c>
      <c r="H138" t="s">
        <v>214</v>
      </c>
      <c r="I138" t="str">
        <f t="shared" si="16"/>
        <v>{skipPreheatStr, 0, -1, NULL, 0, Menu::ACTION, &amp;skipPreheat},</v>
      </c>
    </row>
    <row r="139" spans="1:9">
      <c r="A139">
        <f t="shared" si="15"/>
        <v>10</v>
      </c>
      <c r="B139" s="1" t="s">
        <v>26</v>
      </c>
      <c r="C139">
        <f>$A$129</f>
        <v>0</v>
      </c>
      <c r="D139">
        <v>-1</v>
      </c>
      <c r="E139" t="s">
        <v>130</v>
      </c>
      <c r="F139">
        <v>0</v>
      </c>
      <c r="G139" t="s">
        <v>23</v>
      </c>
      <c r="H139" t="s">
        <v>10</v>
      </c>
      <c r="I139" t="str">
        <f t="shared" si="16"/>
        <v>{profileNameStr, 0, -1, &amp;configuration.profile.name, 0, Menu::STRING, NULL},</v>
      </c>
    </row>
    <row r="140" spans="1:9">
      <c r="A140">
        <f t="shared" si="15"/>
        <v>11</v>
      </c>
      <c r="B140" s="1" t="s">
        <v>27</v>
      </c>
      <c r="C140">
        <f>$A$129</f>
        <v>0</v>
      </c>
      <c r="D140">
        <v>-1</v>
      </c>
      <c r="E140" t="s">
        <v>131</v>
      </c>
      <c r="F140">
        <v>2</v>
      </c>
      <c r="G140" t="s">
        <v>37</v>
      </c>
      <c r="H140" t="s">
        <v>10</v>
      </c>
      <c r="I140" t="str">
        <f t="shared" si="16"/>
        <v>{diaSetPointStr, 0, -1, &amp;configuration.profile.diaSetPoint, 2, Menu::DOUBLE, NULL},</v>
      </c>
    </row>
    <row r="141" spans="1:9">
      <c r="A141">
        <f t="shared" si="15"/>
        <v>12</v>
      </c>
      <c r="B141" s="1" t="s">
        <v>28</v>
      </c>
      <c r="C141">
        <f>$A$129</f>
        <v>0</v>
      </c>
      <c r="D141">
        <v>-1</v>
      </c>
      <c r="E141" t="s">
        <v>132</v>
      </c>
      <c r="F141">
        <v>2</v>
      </c>
      <c r="G141" t="s">
        <v>38</v>
      </c>
      <c r="H141" t="s">
        <v>10</v>
      </c>
      <c r="I141" t="str">
        <f t="shared" si="16"/>
        <v>{toleranceStr, 0, -1, &amp;configuration.profile.tolerance, 2, Menu::FLOAT, NULL},</v>
      </c>
    </row>
    <row r="142" spans="1:9">
      <c r="A142">
        <f t="shared" si="15"/>
        <v>13</v>
      </c>
      <c r="B142" s="1" t="s">
        <v>29</v>
      </c>
      <c r="C142">
        <f>$A$129</f>
        <v>0</v>
      </c>
      <c r="D142">
        <v>-1</v>
      </c>
      <c r="E142" t="s">
        <v>243</v>
      </c>
      <c r="F142">
        <v>2</v>
      </c>
      <c r="G142" t="s">
        <v>38</v>
      </c>
      <c r="H142" t="s">
        <v>10</v>
      </c>
      <c r="I142" t="str">
        <f t="shared" si="16"/>
        <v>{gramsPerMinStr, 0, -1, &amp;configuration.profile.gramsPerMin, 2, Menu::FLOAT, NULL},</v>
      </c>
    </row>
    <row r="143" spans="1:9">
      <c r="A143">
        <f t="shared" si="15"/>
        <v>14</v>
      </c>
      <c r="B143" s="1" t="s">
        <v>282</v>
      </c>
      <c r="C143">
        <v>0</v>
      </c>
      <c r="D143">
        <v>-1</v>
      </c>
      <c r="E143" t="s">
        <v>285</v>
      </c>
      <c r="F143">
        <v>0</v>
      </c>
      <c r="G143" t="s">
        <v>166</v>
      </c>
      <c r="H143" t="s">
        <v>283</v>
      </c>
      <c r="I143" t="str">
        <f t="shared" si="16"/>
        <v>{feedStr, 0, -1, &amp;feedMode, 0, Menu::STRING_LOCKED, &amp;feed},</v>
      </c>
    </row>
    <row r="144" spans="1:9">
      <c r="A144">
        <f t="shared" si="15"/>
        <v>15</v>
      </c>
      <c r="B144" s="1" t="s">
        <v>30</v>
      </c>
      <c r="C144">
        <f t="shared" ref="C144:C149" si="17">$A$129</f>
        <v>0</v>
      </c>
      <c r="D144">
        <v>-1</v>
      </c>
      <c r="E144" t="s">
        <v>133</v>
      </c>
      <c r="F144">
        <v>1</v>
      </c>
      <c r="G144" t="s">
        <v>38</v>
      </c>
      <c r="H144" t="s">
        <v>10</v>
      </c>
      <c r="I144" t="str">
        <f t="shared" si="16"/>
        <v>{augerRPMStr, 0, -1, &amp;configuration.profile.augerRPM, 1, Menu::FLOAT, NULL},</v>
      </c>
    </row>
    <row r="145" spans="1:9">
      <c r="A145">
        <f t="shared" si="15"/>
        <v>16</v>
      </c>
      <c r="B145" s="1" t="s">
        <v>31</v>
      </c>
      <c r="C145">
        <f t="shared" si="17"/>
        <v>0</v>
      </c>
      <c r="D145">
        <v>-1</v>
      </c>
      <c r="E145" t="s">
        <v>134</v>
      </c>
      <c r="F145">
        <v>1</v>
      </c>
      <c r="G145" t="s">
        <v>37</v>
      </c>
      <c r="H145" t="s">
        <v>10</v>
      </c>
      <c r="I145" t="str">
        <f t="shared" si="16"/>
        <v>{outfeedRPMStr, 0, -1, &amp;configuration.profile.outfeedRPM, 1, Menu::DOUBLE, NULL},</v>
      </c>
    </row>
    <row r="146" spans="1:9">
      <c r="A146">
        <f t="shared" si="15"/>
        <v>17</v>
      </c>
      <c r="B146" s="1" t="s">
        <v>33</v>
      </c>
      <c r="C146">
        <f t="shared" si="17"/>
        <v>0</v>
      </c>
      <c r="D146">
        <v>-1</v>
      </c>
      <c r="E146" t="s">
        <v>135</v>
      </c>
      <c r="F146">
        <v>2</v>
      </c>
      <c r="G146" t="s">
        <v>37</v>
      </c>
      <c r="H146" t="s">
        <v>10</v>
      </c>
      <c r="I146" t="str">
        <f t="shared" si="16"/>
        <v>{outfeedKpStr, 0, -1, &amp;configuration.profile.outfeedKp, 2, Menu::DOUBLE, NULL},</v>
      </c>
    </row>
    <row r="147" spans="1:9">
      <c r="A147">
        <f t="shared" si="15"/>
        <v>18</v>
      </c>
      <c r="B147" s="1" t="s">
        <v>32</v>
      </c>
      <c r="C147">
        <f t="shared" si="17"/>
        <v>0</v>
      </c>
      <c r="D147">
        <v>-1</v>
      </c>
      <c r="E147" t="s">
        <v>136</v>
      </c>
      <c r="F147">
        <v>2</v>
      </c>
      <c r="G147" t="s">
        <v>37</v>
      </c>
      <c r="H147" t="s">
        <v>10</v>
      </c>
      <c r="I147" t="str">
        <f t="shared" si="16"/>
        <v>{outfeedKiStr, 0, -1, &amp;configuration.profile.outfeedKi, 2, Menu::DOUBLE, NULL},</v>
      </c>
    </row>
    <row r="148" spans="1:9">
      <c r="A148">
        <f t="shared" si="15"/>
        <v>19</v>
      </c>
      <c r="B148" s="1" t="s">
        <v>34</v>
      </c>
      <c r="C148">
        <f t="shared" si="17"/>
        <v>0</v>
      </c>
      <c r="D148">
        <v>-1</v>
      </c>
      <c r="E148" t="s">
        <v>137</v>
      </c>
      <c r="F148">
        <v>2</v>
      </c>
      <c r="G148" t="s">
        <v>37</v>
      </c>
      <c r="H148" t="s">
        <v>10</v>
      </c>
      <c r="I148" t="str">
        <f t="shared" si="16"/>
        <v>{outfeedKdStr, 0, -1, &amp;configuration.profile.outfeedKd, 2, Menu::DOUBLE, NULL},</v>
      </c>
    </row>
    <row r="149" spans="1:9">
      <c r="A149">
        <f t="shared" si="15"/>
        <v>20</v>
      </c>
      <c r="B149" s="1" t="s">
        <v>35</v>
      </c>
      <c r="C149">
        <f t="shared" si="17"/>
        <v>0</v>
      </c>
      <c r="D149">
        <v>-1</v>
      </c>
      <c r="E149" t="s">
        <v>138</v>
      </c>
      <c r="F149">
        <v>0</v>
      </c>
      <c r="G149" t="s">
        <v>37</v>
      </c>
      <c r="H149" t="s">
        <v>10</v>
      </c>
      <c r="I149" t="str">
        <f t="shared" si="16"/>
        <v>{soakTimeStr, 0, -1, &amp;configuration.profile.soakTime, 0, Menu::DOUBLE, NULL},</v>
      </c>
    </row>
    <row r="151" spans="1:9">
      <c r="A151">
        <v>0</v>
      </c>
      <c r="B151" t="s">
        <v>159</v>
      </c>
      <c r="C151">
        <v>-1</v>
      </c>
      <c r="D151">
        <f>$A$152</f>
        <v>1</v>
      </c>
      <c r="E151" t="s">
        <v>10</v>
      </c>
      <c r="F151">
        <v>0</v>
      </c>
      <c r="G151" t="s">
        <v>9</v>
      </c>
      <c r="H151" t="s">
        <v>193</v>
      </c>
      <c r="I151" t="str">
        <f t="shared" ref="I151:I176" si="18">"{" &amp; B151 &amp; "Str, " &amp; C151 &amp;  ", " &amp; D151 &amp; ", " &amp; E151 &amp; ", " &amp; F151 &amp; ", " &amp; G151 &amp; ", " &amp; H151&amp;"},"</f>
        <v>{soakRootStr, -1, 1, NULL, 0, Menu::TITLE, &amp;exitSoak},</v>
      </c>
    </row>
    <row r="152" spans="1:9">
      <c r="A152">
        <f>A151+1</f>
        <v>1</v>
      </c>
      <c r="B152" s="1" t="s">
        <v>161</v>
      </c>
      <c r="C152">
        <f>$A$151</f>
        <v>0</v>
      </c>
      <c r="D152">
        <v>-1</v>
      </c>
      <c r="E152" t="s">
        <v>165</v>
      </c>
      <c r="F152">
        <v>0</v>
      </c>
      <c r="G152" t="s">
        <v>166</v>
      </c>
      <c r="H152" t="s">
        <v>10</v>
      </c>
      <c r="I152" t="str">
        <f t="shared" si="18"/>
        <v>{soakTimeRemainingStr, 0, -1, &amp;soakTimeRemaining, 0, Menu::STRING_LOCKED, NULL},</v>
      </c>
    </row>
    <row r="153" spans="1:9">
      <c r="A153">
        <f t="shared" ref="A153:A176" si="19">A152+1</f>
        <v>2</v>
      </c>
      <c r="B153" t="s">
        <v>303</v>
      </c>
      <c r="C153">
        <f t="shared" ref="C153:C160" si="20">$A$129</f>
        <v>0</v>
      </c>
      <c r="D153">
        <v>-1</v>
      </c>
      <c r="E153" t="s">
        <v>304</v>
      </c>
      <c r="F153">
        <v>1</v>
      </c>
      <c r="G153" t="s">
        <v>196</v>
      </c>
      <c r="H153" t="s">
        <v>10</v>
      </c>
      <c r="I153" t="str">
        <f t="shared" si="18"/>
        <v>{zone1TempStr, 0, -1, &amp;zone1Temp, 1, Menu::DOUBLE_LOCKED, NULL},</v>
      </c>
    </row>
    <row r="154" spans="1:9">
      <c r="A154">
        <f t="shared" si="19"/>
        <v>3</v>
      </c>
      <c r="B154" t="s">
        <v>305</v>
      </c>
      <c r="C154">
        <f t="shared" si="20"/>
        <v>0</v>
      </c>
      <c r="D154">
        <v>-1</v>
      </c>
      <c r="E154" s="1" t="s">
        <v>306</v>
      </c>
      <c r="F154">
        <v>1</v>
      </c>
      <c r="G154" t="s">
        <v>196</v>
      </c>
      <c r="H154" t="s">
        <v>10</v>
      </c>
      <c r="I154" t="str">
        <f t="shared" si="18"/>
        <v>{zone2TempStr, 0, -1, &amp;zone2Temp, 1, Menu::DOUBLE_LOCKED, NULL},</v>
      </c>
    </row>
    <row r="155" spans="1:9">
      <c r="A155">
        <f t="shared" si="19"/>
        <v>4</v>
      </c>
      <c r="B155" t="s">
        <v>307</v>
      </c>
      <c r="C155">
        <f t="shared" si="20"/>
        <v>0</v>
      </c>
      <c r="D155">
        <v>-1</v>
      </c>
      <c r="E155" s="1" t="s">
        <v>308</v>
      </c>
      <c r="F155">
        <v>1</v>
      </c>
      <c r="G155" t="s">
        <v>196</v>
      </c>
      <c r="H155" t="s">
        <v>10</v>
      </c>
      <c r="I155" t="str">
        <f t="shared" si="18"/>
        <v>{zone3TempStr, 0, -1, &amp;zone3Temp, 1, Menu::DOUBLE_LOCKED, NULL},</v>
      </c>
    </row>
    <row r="156" spans="1:9">
      <c r="A156">
        <f t="shared" si="19"/>
        <v>5</v>
      </c>
      <c r="B156" t="s">
        <v>394</v>
      </c>
      <c r="C156">
        <f t="shared" si="20"/>
        <v>0</v>
      </c>
      <c r="D156">
        <v>-1</v>
      </c>
      <c r="E156" s="1" t="s">
        <v>395</v>
      </c>
      <c r="F156">
        <v>1</v>
      </c>
      <c r="G156" t="s">
        <v>196</v>
      </c>
      <c r="H156" t="s">
        <v>10</v>
      </c>
      <c r="I156" t="str">
        <f t="shared" si="18"/>
        <v>{zone4TempStr, 0, -1, &amp;zone4Temp, 1, Menu::DOUBLE_LOCKED, NULL},</v>
      </c>
    </row>
    <row r="157" spans="1:9">
      <c r="A157">
        <f t="shared" si="19"/>
        <v>6</v>
      </c>
      <c r="B157" t="s">
        <v>431</v>
      </c>
      <c r="C157">
        <f t="shared" si="20"/>
        <v>0</v>
      </c>
      <c r="D157">
        <v>-1</v>
      </c>
      <c r="E157" t="s">
        <v>427</v>
      </c>
      <c r="F157">
        <v>0</v>
      </c>
      <c r="G157" t="s">
        <v>37</v>
      </c>
      <c r="H157" t="s">
        <v>388</v>
      </c>
      <c r="I157" t="str">
        <f t="shared" si="18"/>
        <v>{zone1InitialSetTempStr, 0, -1, &amp;configuration.profile.zone1InitialSetTemp, 0, Menu::DOUBLE, &amp;setZone1Temp},</v>
      </c>
    </row>
    <row r="158" spans="1:9">
      <c r="A158">
        <f t="shared" si="19"/>
        <v>7</v>
      </c>
      <c r="B158" t="s">
        <v>432</v>
      </c>
      <c r="C158">
        <f t="shared" si="20"/>
        <v>0</v>
      </c>
      <c r="D158">
        <v>-1</v>
      </c>
      <c r="E158" s="1" t="s">
        <v>428</v>
      </c>
      <c r="F158">
        <v>0</v>
      </c>
      <c r="G158" t="s">
        <v>37</v>
      </c>
      <c r="H158" t="s">
        <v>389</v>
      </c>
      <c r="I158" t="str">
        <f t="shared" si="18"/>
        <v>{zone2InitialSetTempStr, 0, -1, &amp;configuration.profile.zone2InitialSetTemp, 0, Menu::DOUBLE, &amp;setZone2Temp},</v>
      </c>
    </row>
    <row r="159" spans="1:9">
      <c r="A159">
        <f t="shared" si="19"/>
        <v>8</v>
      </c>
      <c r="B159" t="s">
        <v>433</v>
      </c>
      <c r="C159">
        <f t="shared" si="20"/>
        <v>0</v>
      </c>
      <c r="D159">
        <v>-1</v>
      </c>
      <c r="E159" s="1" t="s">
        <v>429</v>
      </c>
      <c r="F159">
        <v>0</v>
      </c>
      <c r="G159" t="s">
        <v>37</v>
      </c>
      <c r="H159" t="s">
        <v>390</v>
      </c>
      <c r="I159" t="str">
        <f t="shared" si="18"/>
        <v>{zone3InitialSetTempStr, 0, -1, &amp;configuration.profile.zone3InitialSetTemp, 0, Menu::DOUBLE, &amp;setZone3Temp},</v>
      </c>
    </row>
    <row r="160" spans="1:9">
      <c r="A160">
        <f t="shared" si="19"/>
        <v>9</v>
      </c>
      <c r="B160" t="s">
        <v>434</v>
      </c>
      <c r="C160">
        <f t="shared" si="20"/>
        <v>0</v>
      </c>
      <c r="D160">
        <v>-1</v>
      </c>
      <c r="E160" s="1" t="s">
        <v>430</v>
      </c>
      <c r="F160">
        <v>0</v>
      </c>
      <c r="G160" t="s">
        <v>37</v>
      </c>
      <c r="H160" t="s">
        <v>407</v>
      </c>
      <c r="I160" t="str">
        <f t="shared" si="18"/>
        <v>{zone4InitialSetTempStr, 0, -1, &amp;configuration.profile.zone4InitialSetTemp, 0, Menu::DOUBLE, &amp;setZone4Temp},</v>
      </c>
    </row>
    <row r="161" spans="1:9">
      <c r="A161">
        <f t="shared" si="19"/>
        <v>10</v>
      </c>
      <c r="B161" t="s">
        <v>162</v>
      </c>
      <c r="C161">
        <f>$A$151</f>
        <v>0</v>
      </c>
      <c r="D161">
        <v>-1</v>
      </c>
      <c r="E161" t="s">
        <v>10</v>
      </c>
      <c r="F161">
        <v>0</v>
      </c>
      <c r="G161" t="s">
        <v>41</v>
      </c>
      <c r="H161" t="s">
        <v>167</v>
      </c>
      <c r="I161" t="str">
        <f t="shared" si="18"/>
        <v>{increaseSoakTimeStr, 0, -1, NULL, 0, Menu::ACTION, &amp;increaseSoakTime},</v>
      </c>
    </row>
    <row r="162" spans="1:9">
      <c r="A162">
        <f t="shared" si="19"/>
        <v>11</v>
      </c>
      <c r="B162" t="s">
        <v>163</v>
      </c>
      <c r="C162">
        <f>$A$151</f>
        <v>0</v>
      </c>
      <c r="D162">
        <v>-1</v>
      </c>
      <c r="E162" t="s">
        <v>10</v>
      </c>
      <c r="F162">
        <v>0</v>
      </c>
      <c r="G162" t="s">
        <v>41</v>
      </c>
      <c r="H162" t="s">
        <v>168</v>
      </c>
      <c r="I162" t="str">
        <f t="shared" si="18"/>
        <v>{decreaseSoakTimeStr, 0, -1, NULL, 0, Menu::ACTION, &amp;decreaseSoakTime},</v>
      </c>
    </row>
    <row r="163" spans="1:9">
      <c r="A163">
        <f t="shared" si="19"/>
        <v>12</v>
      </c>
      <c r="B163" t="s">
        <v>164</v>
      </c>
      <c r="C163">
        <f>$A$151</f>
        <v>0</v>
      </c>
      <c r="D163">
        <v>-1</v>
      </c>
      <c r="E163" t="s">
        <v>10</v>
      </c>
      <c r="F163">
        <v>0</v>
      </c>
      <c r="G163" t="s">
        <v>41</v>
      </c>
      <c r="H163" t="s">
        <v>169</v>
      </c>
      <c r="I163" t="str">
        <f t="shared" si="18"/>
        <v>{skipSoakStr, 0, -1, NULL, 0, Menu::ACTION, &amp;skipSoak},</v>
      </c>
    </row>
    <row r="164" spans="1:9">
      <c r="A164">
        <f t="shared" si="19"/>
        <v>13</v>
      </c>
      <c r="B164" s="1" t="s">
        <v>277</v>
      </c>
      <c r="C164">
        <v>0</v>
      </c>
      <c r="D164">
        <v>-1</v>
      </c>
      <c r="E164" t="s">
        <v>10</v>
      </c>
      <c r="F164">
        <v>0</v>
      </c>
      <c r="G164" t="s">
        <v>41</v>
      </c>
      <c r="H164" t="s">
        <v>278</v>
      </c>
      <c r="I164" t="str">
        <f t="shared" si="18"/>
        <v>{homeStarveFeederStr, 0, -1, NULL, 0, Menu::ACTION, &amp;homeStarveFeeder},</v>
      </c>
    </row>
    <row r="165" spans="1:9">
      <c r="A165">
        <f t="shared" si="19"/>
        <v>14</v>
      </c>
      <c r="B165" s="1" t="s">
        <v>280</v>
      </c>
      <c r="C165">
        <v>0</v>
      </c>
      <c r="D165">
        <v>-1</v>
      </c>
      <c r="E165" t="s">
        <v>10</v>
      </c>
      <c r="F165">
        <v>0</v>
      </c>
      <c r="G165" t="s">
        <v>41</v>
      </c>
      <c r="H165" t="s">
        <v>281</v>
      </c>
      <c r="I165" t="str">
        <f t="shared" si="18"/>
        <v>{dumpStr, 0, -1, NULL, 0, Menu::ACTION, &amp;dump},</v>
      </c>
    </row>
    <row r="166" spans="1:9">
      <c r="A166">
        <f t="shared" si="19"/>
        <v>15</v>
      </c>
      <c r="B166" s="1" t="s">
        <v>282</v>
      </c>
      <c r="C166">
        <v>0</v>
      </c>
      <c r="D166">
        <v>-1</v>
      </c>
      <c r="E166" t="s">
        <v>285</v>
      </c>
      <c r="F166">
        <v>0</v>
      </c>
      <c r="G166" t="s">
        <v>166</v>
      </c>
      <c r="H166" t="s">
        <v>283</v>
      </c>
      <c r="I166" t="str">
        <f t="shared" si="18"/>
        <v>{feedStr, 0, -1, &amp;feedMode, 0, Menu::STRING_LOCKED, &amp;feed},</v>
      </c>
    </row>
    <row r="167" spans="1:9">
      <c r="A167">
        <f t="shared" si="19"/>
        <v>16</v>
      </c>
      <c r="B167" s="1" t="s">
        <v>26</v>
      </c>
      <c r="C167">
        <f t="shared" ref="C167:C176" si="21">$A$151</f>
        <v>0</v>
      </c>
      <c r="D167">
        <v>-1</v>
      </c>
      <c r="E167" t="s">
        <v>130</v>
      </c>
      <c r="F167">
        <v>0</v>
      </c>
      <c r="G167" t="s">
        <v>23</v>
      </c>
      <c r="H167" t="s">
        <v>10</v>
      </c>
      <c r="I167" t="str">
        <f t="shared" si="18"/>
        <v>{profileNameStr, 0, -1, &amp;configuration.profile.name, 0, Menu::STRING, NULL},</v>
      </c>
    </row>
    <row r="168" spans="1:9">
      <c r="A168">
        <f t="shared" si="19"/>
        <v>17</v>
      </c>
      <c r="B168" s="1" t="s">
        <v>27</v>
      </c>
      <c r="C168">
        <f t="shared" si="21"/>
        <v>0</v>
      </c>
      <c r="D168">
        <v>-1</v>
      </c>
      <c r="E168" t="s">
        <v>131</v>
      </c>
      <c r="F168">
        <v>2</v>
      </c>
      <c r="G168" t="s">
        <v>37</v>
      </c>
      <c r="H168" t="s">
        <v>10</v>
      </c>
      <c r="I168" t="str">
        <f t="shared" si="18"/>
        <v>{diaSetPointStr, 0, -1, &amp;configuration.profile.diaSetPoint, 2, Menu::DOUBLE, NULL},</v>
      </c>
    </row>
    <row r="169" spans="1:9">
      <c r="A169">
        <f t="shared" si="19"/>
        <v>18</v>
      </c>
      <c r="B169" s="1" t="s">
        <v>28</v>
      </c>
      <c r="C169">
        <f t="shared" si="21"/>
        <v>0</v>
      </c>
      <c r="D169">
        <v>-1</v>
      </c>
      <c r="E169" t="s">
        <v>132</v>
      </c>
      <c r="F169">
        <v>2</v>
      </c>
      <c r="G169" t="s">
        <v>38</v>
      </c>
      <c r="H169" t="s">
        <v>10</v>
      </c>
      <c r="I169" t="str">
        <f t="shared" si="18"/>
        <v>{toleranceStr, 0, -1, &amp;configuration.profile.tolerance, 2, Menu::FLOAT, NULL},</v>
      </c>
    </row>
    <row r="170" spans="1:9">
      <c r="A170">
        <f t="shared" si="19"/>
        <v>19</v>
      </c>
      <c r="B170" s="1" t="s">
        <v>29</v>
      </c>
      <c r="C170">
        <f t="shared" si="21"/>
        <v>0</v>
      </c>
      <c r="D170">
        <v>-1</v>
      </c>
      <c r="E170" t="s">
        <v>243</v>
      </c>
      <c r="F170">
        <v>2</v>
      </c>
      <c r="G170" t="s">
        <v>38</v>
      </c>
      <c r="H170" t="s">
        <v>10</v>
      </c>
      <c r="I170" t="str">
        <f t="shared" si="18"/>
        <v>{gramsPerMinStr, 0, -1, &amp;configuration.profile.gramsPerMin, 2, Menu::FLOAT, NULL},</v>
      </c>
    </row>
    <row r="171" spans="1:9">
      <c r="A171">
        <f t="shared" si="19"/>
        <v>20</v>
      </c>
      <c r="B171" s="1" t="s">
        <v>30</v>
      </c>
      <c r="C171">
        <f t="shared" si="21"/>
        <v>0</v>
      </c>
      <c r="D171">
        <v>-1</v>
      </c>
      <c r="E171" t="s">
        <v>133</v>
      </c>
      <c r="F171">
        <v>1</v>
      </c>
      <c r="G171" t="s">
        <v>38</v>
      </c>
      <c r="H171" t="s">
        <v>10</v>
      </c>
      <c r="I171" t="str">
        <f t="shared" si="18"/>
        <v>{augerRPMStr, 0, -1, &amp;configuration.profile.augerRPM, 1, Menu::FLOAT, NULL},</v>
      </c>
    </row>
    <row r="172" spans="1:9">
      <c r="A172">
        <f t="shared" si="19"/>
        <v>21</v>
      </c>
      <c r="B172" s="1" t="s">
        <v>31</v>
      </c>
      <c r="C172">
        <f t="shared" si="21"/>
        <v>0</v>
      </c>
      <c r="D172">
        <v>-1</v>
      </c>
      <c r="E172" t="s">
        <v>134</v>
      </c>
      <c r="F172">
        <v>1</v>
      </c>
      <c r="G172" t="s">
        <v>37</v>
      </c>
      <c r="H172" t="s">
        <v>10</v>
      </c>
      <c r="I172" t="str">
        <f t="shared" si="18"/>
        <v>{outfeedRPMStr, 0, -1, &amp;configuration.profile.outfeedRPM, 1, Menu::DOUBLE, NULL},</v>
      </c>
    </row>
    <row r="173" spans="1:9">
      <c r="A173">
        <f t="shared" si="19"/>
        <v>22</v>
      </c>
      <c r="B173" s="1" t="s">
        <v>33</v>
      </c>
      <c r="C173">
        <f t="shared" si="21"/>
        <v>0</v>
      </c>
      <c r="D173">
        <v>-1</v>
      </c>
      <c r="E173" t="s">
        <v>135</v>
      </c>
      <c r="F173">
        <v>2</v>
      </c>
      <c r="G173" t="s">
        <v>37</v>
      </c>
      <c r="H173" t="s">
        <v>10</v>
      </c>
      <c r="I173" t="str">
        <f t="shared" si="18"/>
        <v>{outfeedKpStr, 0, -1, &amp;configuration.profile.outfeedKp, 2, Menu::DOUBLE, NULL},</v>
      </c>
    </row>
    <row r="174" spans="1:9">
      <c r="A174">
        <f t="shared" si="19"/>
        <v>23</v>
      </c>
      <c r="B174" s="1" t="s">
        <v>32</v>
      </c>
      <c r="C174">
        <f t="shared" si="21"/>
        <v>0</v>
      </c>
      <c r="D174">
        <v>-1</v>
      </c>
      <c r="E174" t="s">
        <v>136</v>
      </c>
      <c r="F174">
        <v>2</v>
      </c>
      <c r="G174" t="s">
        <v>37</v>
      </c>
      <c r="H174" t="s">
        <v>10</v>
      </c>
      <c r="I174" t="str">
        <f t="shared" si="18"/>
        <v>{outfeedKiStr, 0, -1, &amp;configuration.profile.outfeedKi, 2, Menu::DOUBLE, NULL},</v>
      </c>
    </row>
    <row r="175" spans="1:9">
      <c r="A175">
        <f t="shared" si="19"/>
        <v>24</v>
      </c>
      <c r="B175" s="1" t="s">
        <v>34</v>
      </c>
      <c r="C175">
        <f t="shared" si="21"/>
        <v>0</v>
      </c>
      <c r="D175">
        <v>-1</v>
      </c>
      <c r="E175" t="s">
        <v>137</v>
      </c>
      <c r="F175">
        <v>2</v>
      </c>
      <c r="G175" t="s">
        <v>37</v>
      </c>
      <c r="H175" t="s">
        <v>10</v>
      </c>
      <c r="I175" t="str">
        <f t="shared" si="18"/>
        <v>{outfeedKdStr, 0, -1, &amp;configuration.profile.outfeedKd, 2, Menu::DOUBLE, NULL},</v>
      </c>
    </row>
    <row r="176" spans="1:9">
      <c r="A176">
        <f t="shared" si="19"/>
        <v>25</v>
      </c>
      <c r="B176" s="1" t="s">
        <v>35</v>
      </c>
      <c r="C176">
        <f t="shared" si="21"/>
        <v>0</v>
      </c>
      <c r="D176">
        <v>-1</v>
      </c>
      <c r="E176" t="s">
        <v>138</v>
      </c>
      <c r="F176">
        <v>0</v>
      </c>
      <c r="G176" t="s">
        <v>37</v>
      </c>
      <c r="H176" t="s">
        <v>10</v>
      </c>
      <c r="I176" t="str">
        <f t="shared" si="18"/>
        <v>{soakTimeStr, 0, -1, &amp;configuration.profile.soakTime, 0, Menu::DOUBLE, NULL},</v>
      </c>
    </row>
    <row r="177" spans="1:9">
      <c r="I177" t="str">
        <f t="shared" ref="I177:I201" si="22">"{" &amp; B177 &amp; "Str, " &amp; C177 &amp;  ", " &amp; D177 &amp; ", " &amp; E177 &amp; ", " &amp; F177 &amp; ", " &amp; G177 &amp; ", " &amp; H177&amp;"},"</f>
        <v>{Str, , , , , , },</v>
      </c>
    </row>
    <row r="178" spans="1:9">
      <c r="A178">
        <v>0</v>
      </c>
      <c r="B178" s="1" t="s">
        <v>175</v>
      </c>
      <c r="C178">
        <v>-1</v>
      </c>
      <c r="D178">
        <f>A179</f>
        <v>1</v>
      </c>
      <c r="E178" t="s">
        <v>10</v>
      </c>
      <c r="F178">
        <v>0</v>
      </c>
      <c r="G178" t="s">
        <v>9</v>
      </c>
      <c r="H178" t="s">
        <v>194</v>
      </c>
      <c r="I178" t="str">
        <f t="shared" si="22"/>
        <v>{loadFilamentRootStr, -1, 1, NULL, 0, Menu::TITLE, &amp;exitLoadFilament},</v>
      </c>
    </row>
    <row r="179" spans="1:9">
      <c r="A179">
        <f>A178+1</f>
        <v>1</v>
      </c>
      <c r="B179" s="1" t="s">
        <v>174</v>
      </c>
      <c r="C179">
        <f>$A$178</f>
        <v>0</v>
      </c>
      <c r="D179">
        <v>-1</v>
      </c>
      <c r="E179" t="s">
        <v>172</v>
      </c>
      <c r="F179">
        <v>0</v>
      </c>
      <c r="G179" t="s">
        <v>166</v>
      </c>
      <c r="H179" t="s">
        <v>10</v>
      </c>
      <c r="I179" t="str">
        <f t="shared" si="22"/>
        <v>{loadFilamentRemainingTimeStr, 0, -1, &amp;loadFilamentTimeRemaining, 0, Menu::STRING_LOCKED, NULL},</v>
      </c>
    </row>
    <row r="180" spans="1:9">
      <c r="A180">
        <f t="shared" ref="A180:A201" si="23">A179+1</f>
        <v>2</v>
      </c>
      <c r="B180" s="1" t="s">
        <v>170</v>
      </c>
      <c r="C180">
        <f>$A$178</f>
        <v>0</v>
      </c>
      <c r="D180">
        <v>-1</v>
      </c>
      <c r="E180" t="s">
        <v>10</v>
      </c>
      <c r="F180">
        <v>0</v>
      </c>
      <c r="G180" t="s">
        <v>41</v>
      </c>
      <c r="H180" t="s">
        <v>171</v>
      </c>
      <c r="I180" t="str">
        <f t="shared" si="22"/>
        <v>{filamentLoadedStr, 0, -1, NULL, 0, Menu::ACTION, &amp;filamentLoaded},</v>
      </c>
    </row>
    <row r="181" spans="1:9">
      <c r="A181">
        <f t="shared" si="23"/>
        <v>3</v>
      </c>
      <c r="B181" s="1" t="s">
        <v>173</v>
      </c>
      <c r="C181">
        <f>$A$178</f>
        <v>0</v>
      </c>
      <c r="D181">
        <v>-1</v>
      </c>
      <c r="E181" t="s">
        <v>10</v>
      </c>
      <c r="F181">
        <v>0</v>
      </c>
      <c r="G181" t="s">
        <v>41</v>
      </c>
      <c r="H181" t="s">
        <v>176</v>
      </c>
      <c r="I181" t="str">
        <f t="shared" si="22"/>
        <v>{loadFilamentAddTimeStr, 0, -1, NULL, 0, Menu::ACTION, &amp;loadFilamentAddTime},</v>
      </c>
    </row>
    <row r="182" spans="1:9">
      <c r="A182">
        <f t="shared" si="23"/>
        <v>4</v>
      </c>
      <c r="B182" s="1" t="s">
        <v>179</v>
      </c>
      <c r="C182">
        <f>$A$178</f>
        <v>0</v>
      </c>
      <c r="D182">
        <v>-1</v>
      </c>
      <c r="E182" t="s">
        <v>206</v>
      </c>
      <c r="F182">
        <v>0</v>
      </c>
      <c r="G182" t="s">
        <v>166</v>
      </c>
      <c r="H182" t="s">
        <v>180</v>
      </c>
      <c r="I182" t="str">
        <f t="shared" si="22"/>
        <v>{starveFeederModeStr, 0, -1, &amp;starveFeederMode, 0, Menu::STRING_LOCKED, &amp;starveFeederChangeMode},</v>
      </c>
    </row>
    <row r="183" spans="1:9">
      <c r="A183">
        <f t="shared" si="23"/>
        <v>5</v>
      </c>
      <c r="B183" t="s">
        <v>303</v>
      </c>
      <c r="C183">
        <f t="shared" ref="C183:C190" si="24">$A$129</f>
        <v>0</v>
      </c>
      <c r="D183">
        <v>-1</v>
      </c>
      <c r="E183" t="s">
        <v>304</v>
      </c>
      <c r="F183">
        <v>1</v>
      </c>
      <c r="G183" t="s">
        <v>196</v>
      </c>
      <c r="H183" t="s">
        <v>10</v>
      </c>
      <c r="I183" t="str">
        <f t="shared" si="22"/>
        <v>{zone1TempStr, 0, -1, &amp;zone1Temp, 1, Menu::DOUBLE_LOCKED, NULL},</v>
      </c>
    </row>
    <row r="184" spans="1:9">
      <c r="A184">
        <f t="shared" si="23"/>
        <v>6</v>
      </c>
      <c r="B184" t="s">
        <v>305</v>
      </c>
      <c r="C184">
        <f t="shared" si="24"/>
        <v>0</v>
      </c>
      <c r="D184">
        <v>-1</v>
      </c>
      <c r="E184" s="1" t="s">
        <v>306</v>
      </c>
      <c r="F184">
        <v>1</v>
      </c>
      <c r="G184" t="s">
        <v>196</v>
      </c>
      <c r="H184" t="s">
        <v>10</v>
      </c>
      <c r="I184" t="str">
        <f t="shared" si="22"/>
        <v>{zone2TempStr, 0, -1, &amp;zone2Temp, 1, Menu::DOUBLE_LOCKED, NULL},</v>
      </c>
    </row>
    <row r="185" spans="1:9">
      <c r="A185">
        <f t="shared" si="23"/>
        <v>7</v>
      </c>
      <c r="B185" t="s">
        <v>307</v>
      </c>
      <c r="C185">
        <f t="shared" si="24"/>
        <v>0</v>
      </c>
      <c r="D185">
        <v>-1</v>
      </c>
      <c r="E185" s="1" t="s">
        <v>308</v>
      </c>
      <c r="F185">
        <v>1</v>
      </c>
      <c r="G185" t="s">
        <v>196</v>
      </c>
      <c r="H185" t="s">
        <v>10</v>
      </c>
      <c r="I185" t="str">
        <f t="shared" si="22"/>
        <v>{zone3TempStr, 0, -1, &amp;zone3Temp, 1, Menu::DOUBLE_LOCKED, NULL},</v>
      </c>
    </row>
    <row r="186" spans="1:9">
      <c r="A186">
        <f t="shared" si="23"/>
        <v>8</v>
      </c>
      <c r="B186" t="s">
        <v>394</v>
      </c>
      <c r="C186">
        <f t="shared" si="24"/>
        <v>0</v>
      </c>
      <c r="D186">
        <v>-1</v>
      </c>
      <c r="E186" s="1" t="s">
        <v>395</v>
      </c>
      <c r="F186">
        <v>1</v>
      </c>
      <c r="G186" t="s">
        <v>196</v>
      </c>
      <c r="H186" t="s">
        <v>10</v>
      </c>
      <c r="I186" t="str">
        <f t="shared" si="22"/>
        <v>{zone4TempStr, 0, -1, &amp;zone4Temp, 1, Menu::DOUBLE_LOCKED, NULL},</v>
      </c>
    </row>
    <row r="187" spans="1:9">
      <c r="A187">
        <f t="shared" si="23"/>
        <v>9</v>
      </c>
      <c r="B187" t="s">
        <v>309</v>
      </c>
      <c r="C187">
        <f t="shared" si="24"/>
        <v>0</v>
      </c>
      <c r="D187">
        <v>-1</v>
      </c>
      <c r="E187" t="s">
        <v>355</v>
      </c>
      <c r="F187">
        <v>0</v>
      </c>
      <c r="G187" t="s">
        <v>37</v>
      </c>
      <c r="H187" t="s">
        <v>388</v>
      </c>
      <c r="I187" t="str">
        <f t="shared" si="22"/>
        <v>{zone1SetTempStr, 0, -1, &amp;configuration.profile.zone1SetTemp, 0, Menu::DOUBLE, &amp;setZone1Temp},</v>
      </c>
    </row>
    <row r="188" spans="1:9">
      <c r="A188">
        <f t="shared" si="23"/>
        <v>10</v>
      </c>
      <c r="B188" t="s">
        <v>310</v>
      </c>
      <c r="C188">
        <f t="shared" si="24"/>
        <v>0</v>
      </c>
      <c r="D188">
        <v>-1</v>
      </c>
      <c r="E188" s="1" t="s">
        <v>356</v>
      </c>
      <c r="F188">
        <v>0</v>
      </c>
      <c r="G188" t="s">
        <v>37</v>
      </c>
      <c r="H188" t="s">
        <v>389</v>
      </c>
      <c r="I188" t="str">
        <f t="shared" si="22"/>
        <v>{zone2SetTempStr, 0, -1, &amp;configuration.profile.zone2SetTemp, 0, Menu::DOUBLE, &amp;setZone2Temp},</v>
      </c>
    </row>
    <row r="189" spans="1:9">
      <c r="A189">
        <f t="shared" si="23"/>
        <v>11</v>
      </c>
      <c r="B189" t="s">
        <v>311</v>
      </c>
      <c r="C189">
        <f t="shared" si="24"/>
        <v>0</v>
      </c>
      <c r="D189">
        <v>-1</v>
      </c>
      <c r="E189" s="1" t="s">
        <v>357</v>
      </c>
      <c r="F189">
        <v>0</v>
      </c>
      <c r="G189" t="s">
        <v>37</v>
      </c>
      <c r="H189" t="s">
        <v>390</v>
      </c>
      <c r="I189" t="str">
        <f t="shared" si="22"/>
        <v>{zone3SetTempStr, 0, -1, &amp;configuration.profile.zone3SetTemp, 0, Menu::DOUBLE, &amp;setZone3Temp},</v>
      </c>
    </row>
    <row r="190" spans="1:9">
      <c r="A190">
        <f t="shared" si="23"/>
        <v>12</v>
      </c>
      <c r="B190" t="s">
        <v>392</v>
      </c>
      <c r="C190">
        <f t="shared" si="24"/>
        <v>0</v>
      </c>
      <c r="D190">
        <v>-1</v>
      </c>
      <c r="E190" s="1" t="s">
        <v>393</v>
      </c>
      <c r="F190">
        <v>0</v>
      </c>
      <c r="G190" t="s">
        <v>37</v>
      </c>
      <c r="H190" t="s">
        <v>407</v>
      </c>
      <c r="I190" t="str">
        <f t="shared" si="22"/>
        <v>{zone4SetTempStr, 0, -1, &amp;configuration.profile.zone4SetTemp, 0, Menu::DOUBLE, &amp;setZone4Temp},</v>
      </c>
    </row>
    <row r="191" spans="1:9">
      <c r="A191">
        <f t="shared" si="23"/>
        <v>13</v>
      </c>
      <c r="B191" s="1" t="s">
        <v>26</v>
      </c>
      <c r="C191">
        <f>$A$178</f>
        <v>0</v>
      </c>
      <c r="D191">
        <v>-1</v>
      </c>
      <c r="E191" t="s">
        <v>130</v>
      </c>
      <c r="F191">
        <v>0</v>
      </c>
      <c r="G191" t="s">
        <v>23</v>
      </c>
      <c r="H191" t="s">
        <v>10</v>
      </c>
      <c r="I191" t="str">
        <f t="shared" si="22"/>
        <v>{profileNameStr, 0, -1, &amp;configuration.profile.name, 0, Menu::STRING, NULL},</v>
      </c>
    </row>
    <row r="192" spans="1:9">
      <c r="A192">
        <f t="shared" si="23"/>
        <v>14</v>
      </c>
      <c r="B192" s="1" t="s">
        <v>27</v>
      </c>
      <c r="C192">
        <f>$A$178</f>
        <v>0</v>
      </c>
      <c r="D192">
        <v>-1</v>
      </c>
      <c r="E192" t="s">
        <v>131</v>
      </c>
      <c r="F192">
        <v>2</v>
      </c>
      <c r="G192" t="s">
        <v>37</v>
      </c>
      <c r="H192" t="s">
        <v>10</v>
      </c>
      <c r="I192" t="str">
        <f t="shared" si="22"/>
        <v>{diaSetPointStr, 0, -1, &amp;configuration.profile.diaSetPoint, 2, Menu::DOUBLE, NULL},</v>
      </c>
    </row>
    <row r="193" spans="1:9">
      <c r="A193">
        <f t="shared" si="23"/>
        <v>15</v>
      </c>
      <c r="B193" s="1" t="s">
        <v>28</v>
      </c>
      <c r="C193">
        <f>$A$178</f>
        <v>0</v>
      </c>
      <c r="D193">
        <v>-1</v>
      </c>
      <c r="E193" t="s">
        <v>132</v>
      </c>
      <c r="F193">
        <v>2</v>
      </c>
      <c r="G193" t="s">
        <v>38</v>
      </c>
      <c r="H193" t="s">
        <v>10</v>
      </c>
      <c r="I193" t="str">
        <f t="shared" si="22"/>
        <v>{toleranceStr, 0, -1, &amp;configuration.profile.tolerance, 2, Menu::FLOAT, NULL},</v>
      </c>
    </row>
    <row r="194" spans="1:9">
      <c r="A194">
        <f t="shared" si="23"/>
        <v>16</v>
      </c>
      <c r="B194" s="1" t="s">
        <v>29</v>
      </c>
      <c r="C194">
        <f>$A$178</f>
        <v>0</v>
      </c>
      <c r="D194">
        <v>-1</v>
      </c>
      <c r="E194" t="s">
        <v>243</v>
      </c>
      <c r="F194">
        <v>2</v>
      </c>
      <c r="G194" t="s">
        <v>38</v>
      </c>
      <c r="H194" t="s">
        <v>289</v>
      </c>
      <c r="I194" t="str">
        <f t="shared" si="22"/>
        <v>{gramsPerMinStr, 0, -1, &amp;configuration.profile.gramsPerMin, 2, Menu::FLOAT, &amp;setGramsPerMin},</v>
      </c>
    </row>
    <row r="195" spans="1:9">
      <c r="A195">
        <f t="shared" si="23"/>
        <v>17</v>
      </c>
      <c r="B195" s="1" t="s">
        <v>282</v>
      </c>
      <c r="C195">
        <v>0</v>
      </c>
      <c r="D195">
        <v>-1</v>
      </c>
      <c r="E195" t="s">
        <v>285</v>
      </c>
      <c r="F195">
        <v>0</v>
      </c>
      <c r="G195" t="s">
        <v>166</v>
      </c>
      <c r="H195" t="s">
        <v>283</v>
      </c>
      <c r="I195" t="str">
        <f t="shared" si="22"/>
        <v>{feedStr, 0, -1, &amp;feedMode, 0, Menu::STRING_LOCKED, &amp;feed},</v>
      </c>
    </row>
    <row r="196" spans="1:9">
      <c r="A196">
        <f t="shared" si="23"/>
        <v>18</v>
      </c>
      <c r="B196" s="1" t="s">
        <v>30</v>
      </c>
      <c r="C196">
        <f t="shared" ref="C196:C201" si="25">$A$178</f>
        <v>0</v>
      </c>
      <c r="D196">
        <v>-1</v>
      </c>
      <c r="E196" t="s">
        <v>133</v>
      </c>
      <c r="F196">
        <v>1</v>
      </c>
      <c r="G196" t="s">
        <v>38</v>
      </c>
      <c r="H196" t="s">
        <v>290</v>
      </c>
      <c r="I196" t="str">
        <f t="shared" si="22"/>
        <v>{augerRPMStr, 0, -1, &amp;configuration.profile.augerRPM, 1, Menu::FLOAT, &amp;setAugerRPM},</v>
      </c>
    </row>
    <row r="197" spans="1:9">
      <c r="A197">
        <f t="shared" si="23"/>
        <v>19</v>
      </c>
      <c r="B197" s="1" t="s">
        <v>31</v>
      </c>
      <c r="C197">
        <f t="shared" si="25"/>
        <v>0</v>
      </c>
      <c r="D197">
        <v>-1</v>
      </c>
      <c r="E197" t="s">
        <v>134</v>
      </c>
      <c r="F197">
        <v>1</v>
      </c>
      <c r="G197" t="s">
        <v>37</v>
      </c>
      <c r="H197" t="s">
        <v>291</v>
      </c>
      <c r="I197" t="str">
        <f t="shared" si="22"/>
        <v>{outfeedRPMStr, 0, -1, &amp;configuration.profile.outfeedRPM, 1, Menu::DOUBLE, &amp;setOutfeedRPM},</v>
      </c>
    </row>
    <row r="198" spans="1:9">
      <c r="A198">
        <f t="shared" si="23"/>
        <v>20</v>
      </c>
      <c r="B198" s="1" t="s">
        <v>33</v>
      </c>
      <c r="C198">
        <f t="shared" si="25"/>
        <v>0</v>
      </c>
      <c r="D198">
        <v>-1</v>
      </c>
      <c r="E198" t="s">
        <v>135</v>
      </c>
      <c r="F198">
        <v>2</v>
      </c>
      <c r="G198" t="s">
        <v>37</v>
      </c>
      <c r="H198" t="s">
        <v>292</v>
      </c>
      <c r="I198" t="str">
        <f t="shared" si="22"/>
        <v>{outfeedKpStr, 0, -1, &amp;configuration.profile.outfeedKp, 2, Menu::DOUBLE, &amp;setOutfeedTunings},</v>
      </c>
    </row>
    <row r="199" spans="1:9">
      <c r="A199">
        <f t="shared" si="23"/>
        <v>21</v>
      </c>
      <c r="B199" s="1" t="s">
        <v>32</v>
      </c>
      <c r="C199">
        <f t="shared" si="25"/>
        <v>0</v>
      </c>
      <c r="D199">
        <v>-1</v>
      </c>
      <c r="E199" t="s">
        <v>136</v>
      </c>
      <c r="F199">
        <v>2</v>
      </c>
      <c r="G199" t="s">
        <v>37</v>
      </c>
      <c r="H199" t="s">
        <v>292</v>
      </c>
      <c r="I199" t="str">
        <f t="shared" si="22"/>
        <v>{outfeedKiStr, 0, -1, &amp;configuration.profile.outfeedKi, 2, Menu::DOUBLE, &amp;setOutfeedTunings},</v>
      </c>
    </row>
    <row r="200" spans="1:9">
      <c r="A200">
        <f t="shared" si="23"/>
        <v>22</v>
      </c>
      <c r="B200" s="1" t="s">
        <v>34</v>
      </c>
      <c r="C200">
        <f t="shared" si="25"/>
        <v>0</v>
      </c>
      <c r="D200">
        <v>-1</v>
      </c>
      <c r="E200" t="s">
        <v>137</v>
      </c>
      <c r="F200">
        <v>2</v>
      </c>
      <c r="G200" t="s">
        <v>37</v>
      </c>
      <c r="H200" t="s">
        <v>292</v>
      </c>
      <c r="I200" t="str">
        <f t="shared" si="22"/>
        <v>{outfeedKdStr, 0, -1, &amp;configuration.profile.outfeedKd, 2, Menu::DOUBLE, &amp;setOutfeedTunings},</v>
      </c>
    </row>
    <row r="201" spans="1:9">
      <c r="A201">
        <f t="shared" si="23"/>
        <v>23</v>
      </c>
      <c r="B201" s="1" t="s">
        <v>35</v>
      </c>
      <c r="C201">
        <f t="shared" si="25"/>
        <v>0</v>
      </c>
      <c r="D201">
        <v>-1</v>
      </c>
      <c r="E201" t="s">
        <v>138</v>
      </c>
      <c r="F201">
        <v>0</v>
      </c>
      <c r="G201" t="s">
        <v>37</v>
      </c>
      <c r="H201" t="s">
        <v>10</v>
      </c>
      <c r="I201" t="str">
        <f t="shared" si="22"/>
        <v>{soakTimeStr, 0, -1, &amp;configuration.profile.soakTime, 0, Menu::DOUBLE, NULL},</v>
      </c>
    </row>
    <row r="203" spans="1:9">
      <c r="A203">
        <v>0</v>
      </c>
      <c r="B203" s="1" t="s">
        <v>177</v>
      </c>
      <c r="C203">
        <v>-1</v>
      </c>
      <c r="D203">
        <f>A204</f>
        <v>1</v>
      </c>
      <c r="E203" t="s">
        <v>10</v>
      </c>
      <c r="F203">
        <v>0</v>
      </c>
      <c r="G203" t="s">
        <v>9</v>
      </c>
      <c r="H203" t="s">
        <v>195</v>
      </c>
      <c r="I203" t="str">
        <f t="shared" ref="I203:I228" si="26">"{" &amp; B203 &amp; "Str, " &amp; C203 &amp;  ", " &amp; D203 &amp; ", " &amp; E203 &amp; ", " &amp; F203 &amp; ", " &amp; G203 &amp; ", " &amp; H203&amp;"},"</f>
        <v>{extrudeRootStr, -1, 1, NULL, 0, Menu::TITLE, &amp;exitExtrude},</v>
      </c>
    </row>
    <row r="204" spans="1:9">
      <c r="A204">
        <f>A203+1</f>
        <v>1</v>
      </c>
      <c r="B204" s="1" t="s">
        <v>178</v>
      </c>
      <c r="C204">
        <f>$A$203</f>
        <v>0</v>
      </c>
      <c r="D204">
        <v>-1</v>
      </c>
      <c r="E204" t="s">
        <v>258</v>
      </c>
      <c r="F204">
        <v>0</v>
      </c>
      <c r="G204" t="s">
        <v>166</v>
      </c>
      <c r="H204" t="s">
        <v>10</v>
      </c>
      <c r="I204" t="str">
        <f t="shared" si="26"/>
        <v>{filamentDiameterStr, 0, -1, &amp;diameter, 0, Menu::STRING_LOCKED, NULL},</v>
      </c>
    </row>
    <row r="205" spans="1:9">
      <c r="A205">
        <f t="shared" ref="A205:A228" si="27">A204+1</f>
        <v>2</v>
      </c>
      <c r="B205" s="1" t="s">
        <v>29</v>
      </c>
      <c r="C205">
        <f>$A$203</f>
        <v>0</v>
      </c>
      <c r="D205">
        <v>-1</v>
      </c>
      <c r="E205" t="s">
        <v>243</v>
      </c>
      <c r="F205">
        <v>2</v>
      </c>
      <c r="G205" t="s">
        <v>38</v>
      </c>
      <c r="H205" t="s">
        <v>289</v>
      </c>
      <c r="I205" t="str">
        <f t="shared" si="26"/>
        <v>{gramsPerMinStr, 0, -1, &amp;configuration.profile.gramsPerMin, 2, Menu::FLOAT, &amp;setGramsPerMin},</v>
      </c>
    </row>
    <row r="206" spans="1:9">
      <c r="A206">
        <f t="shared" si="27"/>
        <v>3</v>
      </c>
      <c r="B206" s="1" t="s">
        <v>179</v>
      </c>
      <c r="C206">
        <f>$A$203</f>
        <v>0</v>
      </c>
      <c r="D206">
        <v>-1</v>
      </c>
      <c r="E206" t="s">
        <v>206</v>
      </c>
      <c r="F206">
        <v>0</v>
      </c>
      <c r="G206" t="s">
        <v>166</v>
      </c>
      <c r="H206" t="s">
        <v>180</v>
      </c>
      <c r="I206" t="str">
        <f>"{" &amp; B206 &amp; "Str, " &amp; C206 &amp;  ", " &amp; D206 &amp; ", " &amp; E206 &amp; ", " &amp; F206 &amp; ", " &amp; G206 &amp; ", " &amp; H206&amp;"},"</f>
        <v>{starveFeederModeStr, 0, -1, &amp;starveFeederMode, 0, Menu::STRING_LOCKED, &amp;starveFeederChangeMode},</v>
      </c>
    </row>
    <row r="207" spans="1:9">
      <c r="A207">
        <f t="shared" si="27"/>
        <v>4</v>
      </c>
      <c r="B207" s="1" t="s">
        <v>181</v>
      </c>
      <c r="C207">
        <f>$A$203</f>
        <v>0</v>
      </c>
      <c r="D207">
        <v>-1</v>
      </c>
      <c r="E207" t="s">
        <v>182</v>
      </c>
      <c r="F207">
        <v>0</v>
      </c>
      <c r="G207" t="s">
        <v>183</v>
      </c>
      <c r="H207" t="s">
        <v>10</v>
      </c>
      <c r="I207" t="str">
        <f t="shared" si="26"/>
        <v>{gramsExtrudedStr, 0, -1, &amp;gramsExtruded, 0, Menu::INT_LOCKED, NULL},</v>
      </c>
    </row>
    <row r="208" spans="1:9">
      <c r="A208">
        <f t="shared" si="27"/>
        <v>5</v>
      </c>
      <c r="B208" s="1" t="s">
        <v>424</v>
      </c>
      <c r="C208">
        <v>0</v>
      </c>
      <c r="D208">
        <v>-1</v>
      </c>
      <c r="E208" t="s">
        <v>425</v>
      </c>
      <c r="F208">
        <v>0</v>
      </c>
      <c r="G208" t="s">
        <v>166</v>
      </c>
      <c r="H208" t="s">
        <v>426</v>
      </c>
      <c r="I208" t="str">
        <f t="shared" si="26"/>
        <v>{reduceOutfeedSpeedStr, 0, -1, &amp;outfeedReduceSpeed, 0, Menu::STRING_LOCKED, &amp;reduceOutfeedSpeed},</v>
      </c>
    </row>
    <row r="209" spans="1:9">
      <c r="A209">
        <f t="shared" si="27"/>
        <v>6</v>
      </c>
      <c r="B209" t="s">
        <v>419</v>
      </c>
      <c r="C209">
        <f t="shared" ref="C209:C218" si="28">$A$129</f>
        <v>0</v>
      </c>
      <c r="D209">
        <v>-1</v>
      </c>
      <c r="E209" s="1" t="s">
        <v>420</v>
      </c>
      <c r="F209">
        <v>0</v>
      </c>
      <c r="G209" t="s">
        <v>166</v>
      </c>
      <c r="H209" t="s">
        <v>421</v>
      </c>
      <c r="I209" t="str">
        <f t="shared" si="26"/>
        <v>{outfeedModeStr, 0, -1, &amp;outfeedMode, 0, Menu::STRING_LOCKED, &amp;changeOutfeedMode},</v>
      </c>
    </row>
    <row r="210" spans="1:9">
      <c r="A210">
        <f t="shared" si="27"/>
        <v>7</v>
      </c>
      <c r="B210" t="s">
        <v>417</v>
      </c>
      <c r="C210">
        <f t="shared" si="28"/>
        <v>0</v>
      </c>
      <c r="D210">
        <v>-1</v>
      </c>
      <c r="E210" s="1" t="s">
        <v>418</v>
      </c>
      <c r="F210">
        <v>0</v>
      </c>
      <c r="G210" t="s">
        <v>166</v>
      </c>
      <c r="H210" t="s">
        <v>440</v>
      </c>
      <c r="I210" t="str">
        <f t="shared" ref="I210" si="29">"{" &amp; B210 &amp; "Str, " &amp; C210 &amp;  ", " &amp; D210 &amp; ", " &amp; E210 &amp; ", " &amp; F210 &amp; ", " &amp; G210 &amp; ", " &amp; H210&amp;"},"</f>
        <v>{spoolerStateStr, 0, -1, &amp;spoolerState, 0, Menu::STRING_LOCKED, &amp;toggleSpoolerState},</v>
      </c>
    </row>
    <row r="211" spans="1:9">
      <c r="A211">
        <f t="shared" si="27"/>
        <v>8</v>
      </c>
      <c r="B211" t="s">
        <v>303</v>
      </c>
      <c r="C211">
        <f t="shared" si="28"/>
        <v>0</v>
      </c>
      <c r="D211">
        <v>-1</v>
      </c>
      <c r="E211" t="s">
        <v>304</v>
      </c>
      <c r="F211">
        <v>1</v>
      </c>
      <c r="G211" t="s">
        <v>196</v>
      </c>
      <c r="H211" t="s">
        <v>10</v>
      </c>
      <c r="I211" t="str">
        <f t="shared" si="26"/>
        <v>{zone1TempStr, 0, -1, &amp;zone1Temp, 1, Menu::DOUBLE_LOCKED, NULL},</v>
      </c>
    </row>
    <row r="212" spans="1:9">
      <c r="A212">
        <f t="shared" si="27"/>
        <v>9</v>
      </c>
      <c r="B212" t="s">
        <v>305</v>
      </c>
      <c r="C212">
        <f t="shared" si="28"/>
        <v>0</v>
      </c>
      <c r="D212">
        <v>-1</v>
      </c>
      <c r="E212" s="1" t="s">
        <v>306</v>
      </c>
      <c r="F212">
        <v>1</v>
      </c>
      <c r="G212" t="s">
        <v>196</v>
      </c>
      <c r="H212" t="s">
        <v>10</v>
      </c>
      <c r="I212" t="str">
        <f t="shared" si="26"/>
        <v>{zone2TempStr, 0, -1, &amp;zone2Temp, 1, Menu::DOUBLE_LOCKED, NULL},</v>
      </c>
    </row>
    <row r="213" spans="1:9">
      <c r="A213">
        <f t="shared" si="27"/>
        <v>10</v>
      </c>
      <c r="B213" t="s">
        <v>307</v>
      </c>
      <c r="C213">
        <f t="shared" si="28"/>
        <v>0</v>
      </c>
      <c r="D213">
        <v>-1</v>
      </c>
      <c r="E213" s="1" t="s">
        <v>308</v>
      </c>
      <c r="F213">
        <v>1</v>
      </c>
      <c r="G213" t="s">
        <v>196</v>
      </c>
      <c r="H213" t="s">
        <v>10</v>
      </c>
      <c r="I213" t="str">
        <f t="shared" si="26"/>
        <v>{zone3TempStr, 0, -1, &amp;zone3Temp, 1, Menu::DOUBLE_LOCKED, NULL},</v>
      </c>
    </row>
    <row r="214" spans="1:9">
      <c r="A214">
        <f t="shared" si="27"/>
        <v>11</v>
      </c>
      <c r="B214" t="s">
        <v>394</v>
      </c>
      <c r="C214">
        <f t="shared" si="28"/>
        <v>0</v>
      </c>
      <c r="D214">
        <v>-1</v>
      </c>
      <c r="E214" s="1" t="s">
        <v>395</v>
      </c>
      <c r="F214">
        <v>1</v>
      </c>
      <c r="G214" t="s">
        <v>196</v>
      </c>
      <c r="H214" t="s">
        <v>10</v>
      </c>
      <c r="I214" t="str">
        <f t="shared" si="26"/>
        <v>{zone4TempStr, 0, -1, &amp;zone4Temp, 1, Menu::DOUBLE_LOCKED, NULL},</v>
      </c>
    </row>
    <row r="215" spans="1:9">
      <c r="A215">
        <f>A214+1</f>
        <v>12</v>
      </c>
      <c r="B215" t="s">
        <v>309</v>
      </c>
      <c r="C215">
        <f t="shared" si="28"/>
        <v>0</v>
      </c>
      <c r="D215">
        <v>-1</v>
      </c>
      <c r="E215" t="s">
        <v>355</v>
      </c>
      <c r="F215">
        <v>0</v>
      </c>
      <c r="G215" t="s">
        <v>37</v>
      </c>
      <c r="H215" t="s">
        <v>388</v>
      </c>
      <c r="I215" t="str">
        <f t="shared" si="26"/>
        <v>{zone1SetTempStr, 0, -1, &amp;configuration.profile.zone1SetTemp, 0, Menu::DOUBLE, &amp;setZone1Temp},</v>
      </c>
    </row>
    <row r="216" spans="1:9">
      <c r="A216">
        <f t="shared" si="27"/>
        <v>13</v>
      </c>
      <c r="B216" t="s">
        <v>310</v>
      </c>
      <c r="C216">
        <f t="shared" si="28"/>
        <v>0</v>
      </c>
      <c r="D216">
        <v>-1</v>
      </c>
      <c r="E216" s="1" t="s">
        <v>356</v>
      </c>
      <c r="F216">
        <v>0</v>
      </c>
      <c r="G216" t="s">
        <v>37</v>
      </c>
      <c r="H216" t="s">
        <v>389</v>
      </c>
      <c r="I216" t="str">
        <f t="shared" si="26"/>
        <v>{zone2SetTempStr, 0, -1, &amp;configuration.profile.zone2SetTemp, 0, Menu::DOUBLE, &amp;setZone2Temp},</v>
      </c>
    </row>
    <row r="217" spans="1:9">
      <c r="A217">
        <f t="shared" si="27"/>
        <v>14</v>
      </c>
      <c r="B217" t="s">
        <v>311</v>
      </c>
      <c r="C217">
        <f t="shared" si="28"/>
        <v>0</v>
      </c>
      <c r="D217">
        <v>-1</v>
      </c>
      <c r="E217" s="1" t="s">
        <v>357</v>
      </c>
      <c r="F217">
        <v>0</v>
      </c>
      <c r="G217" t="s">
        <v>37</v>
      </c>
      <c r="H217" t="s">
        <v>390</v>
      </c>
      <c r="I217" t="str">
        <f t="shared" si="26"/>
        <v>{zone3SetTempStr, 0, -1, &amp;configuration.profile.zone3SetTemp, 0, Menu::DOUBLE, &amp;setZone3Temp},</v>
      </c>
    </row>
    <row r="218" spans="1:9">
      <c r="A218">
        <f t="shared" si="27"/>
        <v>15</v>
      </c>
      <c r="B218" t="s">
        <v>392</v>
      </c>
      <c r="C218">
        <f t="shared" si="28"/>
        <v>0</v>
      </c>
      <c r="D218">
        <v>-1</v>
      </c>
      <c r="E218" s="1" t="s">
        <v>393</v>
      </c>
      <c r="F218">
        <v>0</v>
      </c>
      <c r="G218" t="s">
        <v>37</v>
      </c>
      <c r="H218" t="s">
        <v>407</v>
      </c>
      <c r="I218" t="str">
        <f t="shared" si="26"/>
        <v>{zone4SetTempStr, 0, -1, &amp;configuration.profile.zone4SetTemp, 0, Menu::DOUBLE, &amp;setZone4Temp},</v>
      </c>
    </row>
    <row r="219" spans="1:9">
      <c r="A219">
        <f t="shared" si="27"/>
        <v>16</v>
      </c>
      <c r="B219" s="1" t="s">
        <v>30</v>
      </c>
      <c r="C219">
        <f>$A$203</f>
        <v>0</v>
      </c>
      <c r="D219">
        <v>-1</v>
      </c>
      <c r="E219" t="s">
        <v>133</v>
      </c>
      <c r="F219">
        <v>1</v>
      </c>
      <c r="G219" t="s">
        <v>38</v>
      </c>
      <c r="H219" t="s">
        <v>290</v>
      </c>
      <c r="I219" t="str">
        <f t="shared" si="26"/>
        <v>{augerRPMStr, 0, -1, &amp;configuration.profile.augerRPM, 1, Menu::FLOAT, &amp;setAugerRPM},</v>
      </c>
    </row>
    <row r="220" spans="1:9">
      <c r="A220">
        <f t="shared" si="27"/>
        <v>17</v>
      </c>
      <c r="B220" s="1" t="s">
        <v>31</v>
      </c>
      <c r="C220">
        <f>$A$203</f>
        <v>0</v>
      </c>
      <c r="D220">
        <v>-1</v>
      </c>
      <c r="E220" t="s">
        <v>134</v>
      </c>
      <c r="F220">
        <v>1</v>
      </c>
      <c r="G220" t="s">
        <v>37</v>
      </c>
      <c r="H220" t="s">
        <v>291</v>
      </c>
      <c r="I220" t="str">
        <f t="shared" si="26"/>
        <v>{outfeedRPMStr, 0, -1, &amp;configuration.profile.outfeedRPM, 1, Menu::DOUBLE, &amp;setOutfeedRPM},</v>
      </c>
    </row>
    <row r="221" spans="1:9">
      <c r="A221">
        <f t="shared" si="27"/>
        <v>18</v>
      </c>
      <c r="B221" s="1" t="s">
        <v>282</v>
      </c>
      <c r="C221">
        <v>0</v>
      </c>
      <c r="D221">
        <v>-1</v>
      </c>
      <c r="E221" t="s">
        <v>285</v>
      </c>
      <c r="F221">
        <v>0</v>
      </c>
      <c r="G221" t="s">
        <v>166</v>
      </c>
      <c r="H221" t="s">
        <v>283</v>
      </c>
      <c r="I221" t="str">
        <f t="shared" si="26"/>
        <v>{feedStr, 0, -1, &amp;feedMode, 0, Menu::STRING_LOCKED, &amp;feed},</v>
      </c>
    </row>
    <row r="222" spans="1:9">
      <c r="A222">
        <f t="shared" si="27"/>
        <v>19</v>
      </c>
      <c r="B222" s="1" t="s">
        <v>26</v>
      </c>
      <c r="C222">
        <f t="shared" ref="C222:C228" si="30">$A$203</f>
        <v>0</v>
      </c>
      <c r="D222">
        <v>-1</v>
      </c>
      <c r="E222" t="s">
        <v>130</v>
      </c>
      <c r="F222">
        <v>0</v>
      </c>
      <c r="G222" t="s">
        <v>23</v>
      </c>
      <c r="H222" t="s">
        <v>10</v>
      </c>
      <c r="I222" t="str">
        <f t="shared" si="26"/>
        <v>{profileNameStr, 0, -1, &amp;configuration.profile.name, 0, Menu::STRING, NULL},</v>
      </c>
    </row>
    <row r="223" spans="1:9">
      <c r="A223">
        <f t="shared" si="27"/>
        <v>20</v>
      </c>
      <c r="B223" s="1" t="s">
        <v>27</v>
      </c>
      <c r="C223">
        <f t="shared" si="30"/>
        <v>0</v>
      </c>
      <c r="D223">
        <v>-1</v>
      </c>
      <c r="E223" t="s">
        <v>131</v>
      </c>
      <c r="F223">
        <v>2</v>
      </c>
      <c r="G223" t="s">
        <v>37</v>
      </c>
      <c r="H223" t="s">
        <v>10</v>
      </c>
      <c r="I223" t="str">
        <f t="shared" si="26"/>
        <v>{diaSetPointStr, 0, -1, &amp;configuration.profile.diaSetPoint, 2, Menu::DOUBLE, NULL},</v>
      </c>
    </row>
    <row r="224" spans="1:9">
      <c r="A224">
        <f t="shared" si="27"/>
        <v>21</v>
      </c>
      <c r="B224" s="1" t="s">
        <v>28</v>
      </c>
      <c r="C224">
        <f t="shared" si="30"/>
        <v>0</v>
      </c>
      <c r="D224">
        <v>-1</v>
      </c>
      <c r="E224" t="s">
        <v>132</v>
      </c>
      <c r="F224">
        <v>2</v>
      </c>
      <c r="G224" t="s">
        <v>38</v>
      </c>
      <c r="H224" t="s">
        <v>10</v>
      </c>
      <c r="I224" t="str">
        <f t="shared" si="26"/>
        <v>{toleranceStr, 0, -1, &amp;configuration.profile.tolerance, 2, Menu::FLOAT, NULL},</v>
      </c>
    </row>
    <row r="225" spans="1:9">
      <c r="A225">
        <f t="shared" si="27"/>
        <v>22</v>
      </c>
      <c r="B225" s="1" t="s">
        <v>33</v>
      </c>
      <c r="C225">
        <f t="shared" si="30"/>
        <v>0</v>
      </c>
      <c r="D225">
        <v>-1</v>
      </c>
      <c r="E225" t="s">
        <v>135</v>
      </c>
      <c r="F225">
        <v>2</v>
      </c>
      <c r="G225" t="s">
        <v>37</v>
      </c>
      <c r="H225" t="s">
        <v>292</v>
      </c>
      <c r="I225" t="str">
        <f t="shared" si="26"/>
        <v>{outfeedKpStr, 0, -1, &amp;configuration.profile.outfeedKp, 2, Menu::DOUBLE, &amp;setOutfeedTunings},</v>
      </c>
    </row>
    <row r="226" spans="1:9">
      <c r="A226">
        <f t="shared" si="27"/>
        <v>23</v>
      </c>
      <c r="B226" s="1" t="s">
        <v>32</v>
      </c>
      <c r="C226">
        <f t="shared" si="30"/>
        <v>0</v>
      </c>
      <c r="D226">
        <v>-1</v>
      </c>
      <c r="E226" t="s">
        <v>136</v>
      </c>
      <c r="F226">
        <v>2</v>
      </c>
      <c r="G226" t="s">
        <v>37</v>
      </c>
      <c r="H226" t="s">
        <v>292</v>
      </c>
      <c r="I226" t="str">
        <f t="shared" si="26"/>
        <v>{outfeedKiStr, 0, -1, &amp;configuration.profile.outfeedKi, 2, Menu::DOUBLE, &amp;setOutfeedTunings},</v>
      </c>
    </row>
    <row r="227" spans="1:9">
      <c r="A227">
        <f t="shared" si="27"/>
        <v>24</v>
      </c>
      <c r="B227" s="1" t="s">
        <v>34</v>
      </c>
      <c r="C227">
        <f t="shared" si="30"/>
        <v>0</v>
      </c>
      <c r="D227">
        <v>-1</v>
      </c>
      <c r="E227" t="s">
        <v>137</v>
      </c>
      <c r="F227">
        <v>2</v>
      </c>
      <c r="G227" t="s">
        <v>37</v>
      </c>
      <c r="H227" t="s">
        <v>292</v>
      </c>
      <c r="I227" t="str">
        <f t="shared" si="26"/>
        <v>{outfeedKdStr, 0, -1, &amp;configuration.profile.outfeedKd, 2, Menu::DOUBLE, &amp;setOutfeedTunings},</v>
      </c>
    </row>
    <row r="228" spans="1:9">
      <c r="A228">
        <f t="shared" si="27"/>
        <v>25</v>
      </c>
      <c r="B228" s="1" t="s">
        <v>35</v>
      </c>
      <c r="C228">
        <f t="shared" si="30"/>
        <v>0</v>
      </c>
      <c r="D228">
        <v>-1</v>
      </c>
      <c r="E228" t="s">
        <v>138</v>
      </c>
      <c r="F228">
        <v>0</v>
      </c>
      <c r="G228" t="s">
        <v>37</v>
      </c>
      <c r="H228" t="s">
        <v>10</v>
      </c>
      <c r="I228" t="str">
        <f t="shared" si="26"/>
        <v>{soakTimeStr, 0, -1, &amp;configuration.profile.soakTime, 0, Menu::DOUBLE, NULL},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C2" sqref="C2:C140"/>
    </sheetView>
  </sheetViews>
  <sheetFormatPr baseColWidth="10" defaultColWidth="10.81640625" defaultRowHeight="25" x14ac:dyDescent="0"/>
  <cols>
    <col min="1" max="1" width="20.6328125" customWidth="1"/>
    <col min="2" max="2" width="15.1796875" customWidth="1"/>
    <col min="3" max="3" width="52.36328125" customWidth="1"/>
  </cols>
  <sheetData>
    <row r="1" spans="1:3">
      <c r="A1" t="s">
        <v>200</v>
      </c>
      <c r="B1" t="s">
        <v>201</v>
      </c>
    </row>
    <row r="2" spans="1:3">
      <c r="A2" t="str">
        <f>INDEX(Sheet1!B2:B230,MATCH(0,INDEX(COUNTIF($A$1:A1,Sheet1!B2:B230),0,0),0))</f>
        <v>root</v>
      </c>
      <c r="B2" t="s">
        <v>42</v>
      </c>
      <c r="C2" t="str">
        <f>IF(A2=0,"","const char "&amp;A2 &amp; "Str[] PROGMEM = """ &amp;B2&amp;""";")</f>
        <v>const char rootStr[] PROGMEM = "Main Menu";</v>
      </c>
    </row>
    <row r="3" spans="1:3">
      <c r="A3" t="str">
        <f>INDEX(Sheet1!B3:B231,MATCH(0,INDEX(COUNTIF($A$1:A2,Sheet1!B3:B231),0,0),0))</f>
        <v>selectProfile</v>
      </c>
      <c r="B3" t="s">
        <v>43</v>
      </c>
      <c r="C3" t="str">
        <f t="shared" ref="C3:C66" si="0">IF(A3=0,"","const char "&amp;A3 &amp; "Str[] PROGMEM = """ &amp;B3&amp;""";")</f>
        <v>const char selectProfileStr[] PROGMEM = "Select Profile";</v>
      </c>
    </row>
    <row r="4" spans="1:3">
      <c r="A4" t="str">
        <f>INDEX(Sheet1!B4:B232,MATCH(0,INDEX(COUNTIF($A$1:A3,Sheet1!B4:B232),0,0),0))</f>
        <v>calibrate</v>
      </c>
      <c r="B4" t="s">
        <v>44</v>
      </c>
      <c r="C4" t="str">
        <f t="shared" si="0"/>
        <v>const char calibrateStr[] PROGMEM = "Calibrate";</v>
      </c>
    </row>
    <row r="5" spans="1:3">
      <c r="A5" t="str">
        <f>INDEX(Sheet1!B5:B233,MATCH(0,INDEX(COUNTIF($A$1:A4,Sheet1!B5:B233),0,0),0))</f>
        <v>auxiliary</v>
      </c>
      <c r="B5" t="s">
        <v>45</v>
      </c>
      <c r="C5" t="str">
        <f t="shared" si="0"/>
        <v>const char auxiliaryStr[] PROGMEM = "Auxiliary";</v>
      </c>
    </row>
    <row r="6" spans="1:3">
      <c r="A6" t="str">
        <f>INDEX(Sheet1!B6:B234,MATCH(0,INDEX(COUNTIF($A$1:A5,Sheet1!B6:B234),0,0),0))</f>
        <v>profile0</v>
      </c>
      <c r="B6" t="s">
        <v>46</v>
      </c>
      <c r="C6" t="str">
        <f t="shared" si="0"/>
        <v>const char profile0Str[] PROGMEM = "1)";</v>
      </c>
    </row>
    <row r="7" spans="1:3">
      <c r="A7" t="str">
        <f>INDEX(Sheet1!B7:B235,MATCH(0,INDEX(COUNTIF($A$1:A6,Sheet1!B7:B235),0,0),0))</f>
        <v>profile1</v>
      </c>
      <c r="B7" t="s">
        <v>47</v>
      </c>
      <c r="C7" t="str">
        <f t="shared" si="0"/>
        <v>const char profile1Str[] PROGMEM = "2)";</v>
      </c>
    </row>
    <row r="8" spans="1:3">
      <c r="A8" t="str">
        <f>INDEX(Sheet1!B8:B236,MATCH(0,INDEX(COUNTIF($A$1:A7,Sheet1!B8:B236),0,0),0))</f>
        <v>profile2</v>
      </c>
      <c r="B8" t="s">
        <v>48</v>
      </c>
      <c r="C8" t="str">
        <f t="shared" si="0"/>
        <v>const char profile2Str[] PROGMEM = "3)";</v>
      </c>
    </row>
    <row r="9" spans="1:3">
      <c r="A9" t="str">
        <f>INDEX(Sheet1!B9:B237,MATCH(0,INDEX(COUNTIF($A$1:A8,Sheet1!B9:B237),0,0),0))</f>
        <v>profile3</v>
      </c>
      <c r="B9" t="s">
        <v>49</v>
      </c>
      <c r="C9" t="str">
        <f t="shared" si="0"/>
        <v>const char profile3Str[] PROGMEM = "4)";</v>
      </c>
    </row>
    <row r="10" spans="1:3">
      <c r="A10" t="str">
        <f>INDEX(Sheet1!B10:B238,MATCH(0,INDEX(COUNTIF($A$1:A9,Sheet1!B10:B238),0,0),0))</f>
        <v>profile4</v>
      </c>
      <c r="B10" t="s">
        <v>50</v>
      </c>
      <c r="C10" t="str">
        <f t="shared" si="0"/>
        <v>const char profile4Str[] PROGMEM = "5)";</v>
      </c>
    </row>
    <row r="11" spans="1:3">
      <c r="A11" t="str">
        <f>INDEX(Sheet1!B11:B239,MATCH(0,INDEX(COUNTIF($A$1:A10,Sheet1!B11:B239),0,0),0))</f>
        <v>profile5</v>
      </c>
      <c r="B11" t="s">
        <v>51</v>
      </c>
      <c r="C11" t="str">
        <f t="shared" si="0"/>
        <v>const char profile5Str[] PROGMEM = "6)";</v>
      </c>
    </row>
    <row r="12" spans="1:3">
      <c r="A12" t="str">
        <f>INDEX(Sheet1!B12:B240,MATCH(0,INDEX(COUNTIF($A$1:A11,Sheet1!B12:B240),0,0),0))</f>
        <v>profile6</v>
      </c>
      <c r="B12" t="s">
        <v>52</v>
      </c>
      <c r="C12" t="str">
        <f t="shared" si="0"/>
        <v>const char profile6Str[] PROGMEM = "7)";</v>
      </c>
    </row>
    <row r="13" spans="1:3">
      <c r="A13" t="str">
        <f>INDEX(Sheet1!B13:B241,MATCH(0,INDEX(COUNTIF($A$1:A12,Sheet1!B13:B241),0,0),0))</f>
        <v>profile7</v>
      </c>
      <c r="B13" t="s">
        <v>53</v>
      </c>
      <c r="C13" t="str">
        <f t="shared" si="0"/>
        <v>const char profile7Str[] PROGMEM = "8)";</v>
      </c>
    </row>
    <row r="14" spans="1:3">
      <c r="A14" t="str">
        <f>INDEX(Sheet1!B14:B242,MATCH(0,INDEX(COUNTIF($A$1:A13,Sheet1!B14:B242),0,0),0))</f>
        <v>profile8</v>
      </c>
      <c r="B14" t="s">
        <v>54</v>
      </c>
      <c r="C14" t="str">
        <f t="shared" si="0"/>
        <v>const char profile8Str[] PROGMEM = "9)";</v>
      </c>
    </row>
    <row r="15" spans="1:3">
      <c r="A15" t="str">
        <f>INDEX(Sheet1!B15:B243,MATCH(0,INDEX(COUNTIF($A$1:A14,Sheet1!B15:B243),0,0),0))</f>
        <v>profile9</v>
      </c>
      <c r="B15" t="s">
        <v>55</v>
      </c>
      <c r="C15" t="str">
        <f t="shared" si="0"/>
        <v>const char profile9Str[] PROGMEM = "10)";</v>
      </c>
    </row>
    <row r="16" spans="1:3">
      <c r="A16" t="str">
        <f>INDEX(Sheet1!B16:B244,MATCH(0,INDEX(COUNTIF($A$1:A15,Sheet1!B16:B244),0,0),0))</f>
        <v>defaultProfile</v>
      </c>
      <c r="B16" t="s">
        <v>202</v>
      </c>
      <c r="C16" t="str">
        <f t="shared" si="0"/>
        <v>const char defaultProfileStr[] PROGMEM = "Default Profile";</v>
      </c>
    </row>
    <row r="17" spans="1:3">
      <c r="A17" t="str">
        <f>INDEX(Sheet1!B17:B245,MATCH(0,INDEX(COUNTIF($A$1:A16,Sheet1!B17:B245),0,0),0))</f>
        <v>extrude</v>
      </c>
      <c r="B17" t="s">
        <v>56</v>
      </c>
      <c r="C17" t="str">
        <f t="shared" si="0"/>
        <v>const char extrudeStr[] PROGMEM = "Extrude";</v>
      </c>
    </row>
    <row r="18" spans="1:3">
      <c r="A18" t="str">
        <f>INDEX(Sheet1!B18:B246,MATCH(0,INDEX(COUNTIF($A$1:A17,Sheet1!B18:B246),0,0),0))</f>
        <v>saveProfile</v>
      </c>
      <c r="B18" t="s">
        <v>57</v>
      </c>
      <c r="C18" t="str">
        <f t="shared" si="0"/>
        <v>const char saveProfileStr[] PROGMEM = "Save Profile";</v>
      </c>
    </row>
    <row r="19" spans="1:3">
      <c r="A19" t="str">
        <f>INDEX(Sheet1!B19:B247,MATCH(0,INDEX(COUNTIF($A$1:A18,Sheet1!B19:B247),0,0),0))</f>
        <v>profileName</v>
      </c>
      <c r="B19" t="s">
        <v>58</v>
      </c>
      <c r="C19" t="str">
        <f t="shared" si="0"/>
        <v>const char profileNameStr[] PROGMEM = "Name";</v>
      </c>
    </row>
    <row r="20" spans="1:3">
      <c r="A20" t="str">
        <f>INDEX(Sheet1!B20:B248,MATCH(0,INDEX(COUNTIF($A$1:A19,Sheet1!B20:B248),0,0),0))</f>
        <v>diaSetPoint</v>
      </c>
      <c r="B20" t="s">
        <v>59</v>
      </c>
      <c r="C20" t="str">
        <f t="shared" si="0"/>
        <v>const char diaSetPointStr[] PROGMEM = "Diameter";</v>
      </c>
    </row>
    <row r="21" spans="1:3">
      <c r="A21" t="str">
        <f>INDEX(Sheet1!B21:B249,MATCH(0,INDEX(COUNTIF($A$1:A20,Sheet1!B21:B249),0,0),0))</f>
        <v>density</v>
      </c>
      <c r="B21" t="s">
        <v>296</v>
      </c>
      <c r="C21" t="str">
        <f t="shared" si="0"/>
        <v>const char densityStr[] PROGMEM = "Density";</v>
      </c>
    </row>
    <row r="22" spans="1:3">
      <c r="A22" t="str">
        <f>INDEX(Sheet1!B22:B250,MATCH(0,INDEX(COUNTIF($A$1:A21,Sheet1!B22:B250),0,0),0))</f>
        <v>tolerance</v>
      </c>
      <c r="B22" t="s">
        <v>60</v>
      </c>
      <c r="C22" t="str">
        <f t="shared" si="0"/>
        <v>const char toleranceStr[] PROGMEM = "Tolerance";</v>
      </c>
    </row>
    <row r="23" spans="1:3">
      <c r="A23" t="str">
        <f>INDEX(Sheet1!B23:B251,MATCH(0,INDEX(COUNTIF($A$1:A22,Sheet1!B23:B251),0,0),0))</f>
        <v>gramsPerMin</v>
      </c>
      <c r="B23" t="s">
        <v>190</v>
      </c>
      <c r="C23" t="str">
        <f t="shared" si="0"/>
        <v>const char gramsPerMinStr[] PROGMEM = "Grams/Min";</v>
      </c>
    </row>
    <row r="24" spans="1:3">
      <c r="A24" t="str">
        <f>INDEX(Sheet1!B24:B252,MATCH(0,INDEX(COUNTIF($A$1:A23,Sheet1!B24:B252),0,0),0))</f>
        <v>augerRPM</v>
      </c>
      <c r="B24" t="s">
        <v>61</v>
      </c>
      <c r="C24" t="str">
        <f t="shared" si="0"/>
        <v>const char augerRPMStr[] PROGMEM = "Auger RPM";</v>
      </c>
    </row>
    <row r="25" spans="1:3">
      <c r="A25" t="str">
        <f>INDEX(Sheet1!B25:B253,MATCH(0,INDEX(COUNTIF($A$1:A24,Sheet1!B25:B253),0,0),0))</f>
        <v>outfeedInitialRPM</v>
      </c>
      <c r="B25" t="s">
        <v>443</v>
      </c>
      <c r="C25" t="str">
        <f t="shared" si="0"/>
        <v>const char outfeedInitialRPMStr[] PROGMEM = "OF Init RPM";</v>
      </c>
    </row>
    <row r="26" spans="1:3">
      <c r="A26" t="str">
        <f>INDEX(Sheet1!B26:B254,MATCH(0,INDEX(COUNTIF($A$1:A25,Sheet1!B26:B254),0,0),0))</f>
        <v>outfeedRPM</v>
      </c>
      <c r="B26" t="s">
        <v>62</v>
      </c>
      <c r="C26" t="str">
        <f t="shared" si="0"/>
        <v>const char outfeedRPMStr[] PROGMEM = "Outfeed RPM";</v>
      </c>
    </row>
    <row r="27" spans="1:3">
      <c r="A27" t="str">
        <f>INDEX(Sheet1!B27:B255,MATCH(0,INDEX(COUNTIF($A$1:A26,Sheet1!B27:B255),0,0),0))</f>
        <v>outfeedKp</v>
      </c>
      <c r="B27" t="s">
        <v>63</v>
      </c>
      <c r="C27" t="str">
        <f t="shared" si="0"/>
        <v>const char outfeedKpStr[] PROGMEM = "Outfeed Kp";</v>
      </c>
    </row>
    <row r="28" spans="1:3">
      <c r="A28" t="str">
        <f>INDEX(Sheet1!B28:B256,MATCH(0,INDEX(COUNTIF($A$1:A27,Sheet1!B28:B256),0,0),0))</f>
        <v>outfeedKi</v>
      </c>
      <c r="B28" t="s">
        <v>64</v>
      </c>
      <c r="C28" t="str">
        <f t="shared" si="0"/>
        <v>const char outfeedKiStr[] PROGMEM = "Outfeed Ki";</v>
      </c>
    </row>
    <row r="29" spans="1:3">
      <c r="A29" t="str">
        <f>INDEX(Sheet1!B29:B257,MATCH(0,INDEX(COUNTIF($A$1:A28,Sheet1!B29:B257),0,0),0))</f>
        <v>outfeedKd</v>
      </c>
      <c r="B29" t="s">
        <v>203</v>
      </c>
      <c r="C29" t="str">
        <f t="shared" si="0"/>
        <v>const char outfeedKdStr[] PROGMEM = "Outfeed Pd";</v>
      </c>
    </row>
    <row r="30" spans="1:3">
      <c r="A30" t="str">
        <f>INDEX(Sheet1!B30:B258,MATCH(0,INDEX(COUNTIF($A$1:A29,Sheet1!B30:B258),0,0),0))</f>
        <v>soakTime</v>
      </c>
      <c r="B30" t="s">
        <v>65</v>
      </c>
      <c r="C30" t="str">
        <f t="shared" si="0"/>
        <v>const char soakTimeStr[] PROGMEM = "Soak Time";</v>
      </c>
    </row>
    <row r="31" spans="1:3">
      <c r="A31" t="str">
        <f>INDEX(Sheet1!B31:B259,MATCH(0,INDEX(COUNTIF($A$1:A30,Sheet1!B31:B259),0,0),0))</f>
        <v>zone1InitialSetTemp</v>
      </c>
      <c r="B31" t="s">
        <v>436</v>
      </c>
      <c r="C31" t="str">
        <f t="shared" si="0"/>
        <v>const char zone1InitialSetTempStr[] PROGMEM = "Z1 Init Temp";</v>
      </c>
    </row>
    <row r="32" spans="1:3">
      <c r="A32" t="str">
        <f>INDEX(Sheet1!B32:B260,MATCH(0,INDEX(COUNTIF($A$1:A31,Sheet1!B32:B260),0,0),0))</f>
        <v>zone2InitialSetTemp</v>
      </c>
      <c r="B32" t="s">
        <v>437</v>
      </c>
      <c r="C32" t="str">
        <f t="shared" si="0"/>
        <v>const char zone2InitialSetTempStr[] PROGMEM = "Z2 Init Temp";</v>
      </c>
    </row>
    <row r="33" spans="1:3">
      <c r="A33" t="str">
        <f>INDEX(Sheet1!B33:B261,MATCH(0,INDEX(COUNTIF($A$1:A32,Sheet1!B33:B261),0,0),0))</f>
        <v>zone3InitialSetTemp</v>
      </c>
      <c r="B33" t="s">
        <v>438</v>
      </c>
      <c r="C33" t="str">
        <f t="shared" si="0"/>
        <v>const char zone3InitialSetTempStr[] PROGMEM = "Z3 Init Temp";</v>
      </c>
    </row>
    <row r="34" spans="1:3">
      <c r="A34" t="str">
        <f>INDEX(Sheet1!B34:B262,MATCH(0,INDEX(COUNTIF($A$1:A33,Sheet1!B34:B262),0,0),0))</f>
        <v>zone4InitialSetTemp</v>
      </c>
      <c r="B34" t="s">
        <v>439</v>
      </c>
      <c r="C34" t="str">
        <f t="shared" si="0"/>
        <v>const char zone4InitialSetTempStr[] PROGMEM = "Z4 Init Temp";</v>
      </c>
    </row>
    <row r="35" spans="1:3">
      <c r="A35" t="str">
        <f>INDEX(Sheet1!B35:B263,MATCH(0,INDEX(COUNTIF($A$1:A34,Sheet1!B35:B263),0,0),0))</f>
        <v>zone1SetTemp</v>
      </c>
      <c r="B35" t="s">
        <v>331</v>
      </c>
      <c r="C35" t="str">
        <f t="shared" si="0"/>
        <v>const char zone1SetTempStr[] PROGMEM = "Zone 1 Set Temp";</v>
      </c>
    </row>
    <row r="36" spans="1:3">
      <c r="A36" t="str">
        <f>INDEX(Sheet1!B36:B264,MATCH(0,INDEX(COUNTIF($A$1:A35,Sheet1!B36:B264),0,0),0))</f>
        <v>zone2SetTemp</v>
      </c>
      <c r="B36" t="s">
        <v>332</v>
      </c>
      <c r="C36" t="str">
        <f t="shared" si="0"/>
        <v>const char zone2SetTempStr[] PROGMEM = "Zone 2 Set Temp";</v>
      </c>
    </row>
    <row r="37" spans="1:3">
      <c r="A37" t="str">
        <f>INDEX(Sheet1!B37:B265,MATCH(0,INDEX(COUNTIF($A$1:A36,Sheet1!B37:B265),0,0),0))</f>
        <v>zone3SetTemp</v>
      </c>
      <c r="B37" t="s">
        <v>333</v>
      </c>
      <c r="C37" t="str">
        <f t="shared" si="0"/>
        <v>const char zone3SetTempStr[] PROGMEM = "Zone 3 Set Temp";</v>
      </c>
    </row>
    <row r="38" spans="1:3">
      <c r="A38" t="str">
        <f>INDEX(Sheet1!B38:B266,MATCH(0,INDEX(COUNTIF($A$1:A37,Sheet1!B38:B266),0,0),0))</f>
        <v>zone4SetTemp</v>
      </c>
      <c r="B38" t="s">
        <v>409</v>
      </c>
      <c r="C38" t="str">
        <f t="shared" si="0"/>
        <v>const char zone4SetTempStr[] PROGMEM = "Zone 4 Set Temp";</v>
      </c>
    </row>
    <row r="39" spans="1:3">
      <c r="A39" t="str">
        <f>INDEX(Sheet1!B39:B267,MATCH(0,INDEX(COUNTIF($A$1:A38,Sheet1!B39:B267),0,0),0))</f>
        <v>saveConfig</v>
      </c>
      <c r="B39" t="s">
        <v>276</v>
      </c>
      <c r="C39" t="str">
        <f t="shared" si="0"/>
        <v>const char saveConfigStr[] PROGMEM = "Save Configuration";</v>
      </c>
    </row>
    <row r="40" spans="1:3">
      <c r="A40" t="str">
        <f>INDEX(Sheet1!B40:B268,MATCH(0,INDEX(COUNTIF($A$1:A39,Sheet1!B40:B268),0,0),0))</f>
        <v>starveFeederConfig</v>
      </c>
      <c r="B40" t="s">
        <v>204</v>
      </c>
      <c r="C40" t="str">
        <f t="shared" si="0"/>
        <v>const char starveFeederConfigStr[] PROGMEM = "StarveFeeder";</v>
      </c>
    </row>
    <row r="41" spans="1:3">
      <c r="A41" t="str">
        <f>INDEX(Sheet1!B41:B269,MATCH(0,INDEX(COUNTIF($A$1:A40,Sheet1!B41:B269),0,0),0))</f>
        <v>augerConfig</v>
      </c>
      <c r="B41" t="s">
        <v>66</v>
      </c>
      <c r="C41" t="str">
        <f t="shared" si="0"/>
        <v>const char augerConfigStr[] PROGMEM = "Auger";</v>
      </c>
    </row>
    <row r="42" spans="1:3">
      <c r="A42" t="str">
        <f>INDEX(Sheet1!B42:B270,MATCH(0,INDEX(COUNTIF($A$1:A41,Sheet1!B42:B270),0,0),0))</f>
        <v>heaterConfig</v>
      </c>
      <c r="B42" t="s">
        <v>302</v>
      </c>
      <c r="C42" t="str">
        <f t="shared" si="0"/>
        <v>const char heaterConfigStr[] PROGMEM = "Heater Config";</v>
      </c>
    </row>
    <row r="43" spans="1:3">
      <c r="A43" t="str">
        <f>INDEX(Sheet1!B43:B271,MATCH(0,INDEX(COUNTIF($A$1:A42,Sheet1!B43:B271),0,0),0))</f>
        <v>outfeedConfig</v>
      </c>
      <c r="B43" t="s">
        <v>68</v>
      </c>
      <c r="C43" t="str">
        <f t="shared" si="0"/>
        <v>const char outfeedConfigStr[] PROGMEM = "Outfeed";</v>
      </c>
    </row>
    <row r="44" spans="1:3">
      <c r="A44" t="str">
        <f>INDEX(Sheet1!B44:B272,MATCH(0,INDEX(COUNTIF($A$1:A43,Sheet1!B44:B272),0,0),0))</f>
        <v>spoolerConfig</v>
      </c>
      <c r="B44" t="s">
        <v>69</v>
      </c>
      <c r="C44" t="str">
        <f t="shared" si="0"/>
        <v>const char spoolerConfigStr[] PROGMEM = "Spooler";</v>
      </c>
    </row>
    <row r="45" spans="1:3">
      <c r="A45" t="str">
        <f>INDEX(Sheet1!B45:B273,MATCH(0,INDEX(COUNTIF($A$1:A44,Sheet1!B45:B273),0,0),0))</f>
        <v>homeStarveFeeder</v>
      </c>
      <c r="B45" t="s">
        <v>279</v>
      </c>
      <c r="C45" t="str">
        <f t="shared" si="0"/>
        <v>const char homeStarveFeederStr[] PROGMEM = "Home";</v>
      </c>
    </row>
    <row r="46" spans="1:3">
      <c r="A46" t="str">
        <f>INDEX(Sheet1!B46:B274,MATCH(0,INDEX(COUNTIF($A$1:A45,Sheet1!B46:B274),0,0),0))</f>
        <v>dump</v>
      </c>
      <c r="B46" t="s">
        <v>284</v>
      </c>
      <c r="C46" t="str">
        <f t="shared" si="0"/>
        <v>const char dumpStr[] PROGMEM = "Dump";</v>
      </c>
    </row>
    <row r="47" spans="1:3">
      <c r="A47" t="str">
        <f>INDEX(Sheet1!B47:B275,MATCH(0,INDEX(COUNTIF($A$1:A46,Sheet1!B47:B275),0,0),0))</f>
        <v>feed</v>
      </c>
      <c r="B47" t="s">
        <v>293</v>
      </c>
      <c r="C47" t="str">
        <f t="shared" si="0"/>
        <v>const char feedStr[] PROGMEM = "Feed Plastic";</v>
      </c>
    </row>
    <row r="48" spans="1:3">
      <c r="A48" t="str">
        <f>INDEX(Sheet1!B48:B276,MATCH(0,INDEX(COUNTIF($A$1:A47,Sheet1!B48:B276),0,0),0))</f>
        <v>sendCycles</v>
      </c>
      <c r="B48" t="s">
        <v>267</v>
      </c>
      <c r="C48" t="str">
        <f t="shared" si="0"/>
        <v>const char sendCyclesStr[] PROGMEM = "Send Cycles";</v>
      </c>
    </row>
    <row r="49" spans="1:3">
      <c r="A49" t="str">
        <f>INDEX(Sheet1!B49:B277,MATCH(0,INDEX(COUNTIF($A$1:A48,Sheet1!B49:B277),0,0),0))</f>
        <v>cyclesToSendToStarveFeeder</v>
      </c>
      <c r="B49" t="s">
        <v>270</v>
      </c>
      <c r="C49" t="str">
        <f t="shared" si="0"/>
        <v>const char cyclesToSendToStarveFeederStr[] PROGMEM = "Cycles to send";</v>
      </c>
    </row>
    <row r="50" spans="1:3">
      <c r="A50" t="str">
        <f>INDEX(Sheet1!B50:B278,MATCH(0,INDEX(COUNTIF($A$1:A49,Sheet1!B50:B278),0,0),0))</f>
        <v>sendTime</v>
      </c>
      <c r="B50" t="s">
        <v>268</v>
      </c>
      <c r="C50" t="str">
        <f t="shared" si="0"/>
        <v>const char sendTimeStr[] PROGMEM = "Send Time";</v>
      </c>
    </row>
    <row r="51" spans="1:3">
      <c r="A51" t="str">
        <f>INDEX(Sheet1!B51:B279,MATCH(0,INDEX(COUNTIF($A$1:A50,Sheet1!B51:B279),0,0),0))</f>
        <v>timeToSendToStarveFeeder</v>
      </c>
      <c r="B51" t="s">
        <v>269</v>
      </c>
      <c r="C51" t="str">
        <f t="shared" si="0"/>
        <v>const char timeToSendToStarveFeederStr[] PROGMEM = "Time to send";</v>
      </c>
    </row>
    <row r="52" spans="1:3">
      <c r="A52" t="str">
        <f>INDEX(Sheet1!B52:B280,MATCH(0,INDEX(COUNTIF($A$1:A51,Sheet1!B52:B280),0,0),0))</f>
        <v>stop</v>
      </c>
      <c r="B52" t="s">
        <v>271</v>
      </c>
      <c r="C52" t="str">
        <f t="shared" si="0"/>
        <v>const char stopStr[] PROGMEM = "Stop";</v>
      </c>
    </row>
    <row r="53" spans="1:3">
      <c r="A53" t="str">
        <f>INDEX(Sheet1!B53:B281,MATCH(0,INDEX(COUNTIF($A$1:A52,Sheet1!B53:B281),0,0),0))</f>
        <v>starveFeederSlaveAddress</v>
      </c>
      <c r="B53" t="s">
        <v>230</v>
      </c>
      <c r="C53" t="str">
        <f t="shared" si="0"/>
        <v>const char starveFeederSlaveAddressStr[] PROGMEM = "Slave Address";</v>
      </c>
    </row>
    <row r="54" spans="1:3">
      <c r="A54" t="str">
        <f>INDEX(Sheet1!B54:B282,MATCH(0,INDEX(COUNTIF($A$1:A53,Sheet1!B54:B282),0,0),0))</f>
        <v>starveFeederLumpMass</v>
      </c>
      <c r="B54" t="s">
        <v>231</v>
      </c>
      <c r="C54" t="str">
        <f t="shared" si="0"/>
        <v>const char starveFeederLumpMassStr[] PROGMEM = "Lump Mass";</v>
      </c>
    </row>
    <row r="55" spans="1:3">
      <c r="A55" t="str">
        <f>INDEX(Sheet1!B55:B283,MATCH(0,INDEX(COUNTIF($A$1:A54,Sheet1!B55:B283),0,0),0))</f>
        <v>starveFeederHomePosition</v>
      </c>
      <c r="B55" t="s">
        <v>288</v>
      </c>
      <c r="C55" t="str">
        <f t="shared" si="0"/>
        <v>const char starveFeederHomePositionStr[] PROGMEM = "Home Position";</v>
      </c>
    </row>
    <row r="56" spans="1:3">
      <c r="A56" t="str">
        <f>INDEX(Sheet1!B56:B284,MATCH(0,INDEX(COUNTIF($A$1:A55,Sheet1!B56:B284),0,0),0))</f>
        <v>starveFeederDumpPosition</v>
      </c>
      <c r="B56" t="s">
        <v>232</v>
      </c>
      <c r="C56" t="str">
        <f t="shared" si="0"/>
        <v>const char starveFeederDumpPositionStr[] PROGMEM = "Dump Position";</v>
      </c>
    </row>
    <row r="57" spans="1:3">
      <c r="A57" t="str">
        <f>INDEX(Sheet1!B57:B285,MATCH(0,INDEX(COUNTIF($A$1:A56,Sheet1!B57:B285),0,0),0))</f>
        <v>starveFeederStepDelay</v>
      </c>
      <c r="B57" t="s">
        <v>233</v>
      </c>
      <c r="C57" t="str">
        <f t="shared" si="0"/>
        <v>const char starveFeederStepDelayStr[] PROGMEM = "Step Delay";</v>
      </c>
    </row>
    <row r="58" spans="1:3">
      <c r="A58" t="str">
        <f>INDEX(Sheet1!B58:B286,MATCH(0,INDEX(COUNTIF($A$1:A57,Sheet1!B58:B286),0,0),0))</f>
        <v>starveFeederHomingStepDelay</v>
      </c>
      <c r="B58" t="s">
        <v>234</v>
      </c>
      <c r="C58" t="str">
        <f t="shared" si="0"/>
        <v>const char starveFeederHomingStepDelayStr[] PROGMEM = "Homing Delay";</v>
      </c>
    </row>
    <row r="59" spans="1:3">
      <c r="A59" t="str">
        <f>INDEX(Sheet1!B59:B287,MATCH(0,INDEX(COUNTIF($A$1:A58,Sheet1!B59:B287),0,0),0))</f>
        <v>starveFeederOverRotation</v>
      </c>
      <c r="B59" t="s">
        <v>235</v>
      </c>
      <c r="C59" t="str">
        <f t="shared" si="0"/>
        <v>const char starveFeederOverRotationStr[] PROGMEM = "Over Rotation";</v>
      </c>
    </row>
    <row r="60" spans="1:3">
      <c r="A60" t="str">
        <f>INDEX(Sheet1!B60:B288,MATCH(0,INDEX(COUNTIF($A$1:A59,Sheet1!B60:B288),0,0),0))</f>
        <v>starveFeederDirection</v>
      </c>
      <c r="B60" t="s">
        <v>73</v>
      </c>
      <c r="C60" t="str">
        <f t="shared" si="0"/>
        <v>const char starveFeederDirectionStr[] PROGMEM = "Direction";</v>
      </c>
    </row>
    <row r="61" spans="1:3">
      <c r="A61" t="str">
        <f>INDEX(Sheet1!B61:B289,MATCH(0,INDEX(COUNTIF($A$1:A60,Sheet1!B61:B289),0,0),0))</f>
        <v>starveFeederVibDutyCycle</v>
      </c>
      <c r="B61" t="s">
        <v>236</v>
      </c>
      <c r="C61" t="str">
        <f t="shared" si="0"/>
        <v>const char starveFeederVibDutyCycleStr[] PROGMEM = "DutyCycle";</v>
      </c>
    </row>
    <row r="62" spans="1:3">
      <c r="A62" t="str">
        <f>INDEX(Sheet1!B62:B290,MATCH(0,INDEX(COUNTIF($A$1:A61,Sheet1!B62:B290),0,0),0))</f>
        <v>starveFeederStartupDutyCycle</v>
      </c>
      <c r="B62" t="s">
        <v>237</v>
      </c>
      <c r="C62" t="str">
        <f t="shared" si="0"/>
        <v>const char starveFeederStartupDutyCycleStr[] PROGMEM = "Startup DutyCycle";</v>
      </c>
    </row>
    <row r="63" spans="1:3">
      <c r="A63" t="str">
        <f>INDEX(Sheet1!B63:B291,MATCH(0,INDEX(COUNTIF($A$1:A62,Sheet1!B63:B291),0,0),0))</f>
        <v>starveFeederMaxDutyCycle</v>
      </c>
      <c r="B63" t="s">
        <v>238</v>
      </c>
      <c r="C63" t="str">
        <f t="shared" si="0"/>
        <v>const char starveFeederMaxDutyCycleStr[] PROGMEM = "MaxDutyCycle";</v>
      </c>
    </row>
    <row r="64" spans="1:3">
      <c r="A64" t="str">
        <f>INDEX(Sheet1!B64:B292,MATCH(0,INDEX(COUNTIF($A$1:A63,Sheet1!B64:B292),0,0),0))</f>
        <v>starveFeederMinFillTime</v>
      </c>
      <c r="B64" t="s">
        <v>239</v>
      </c>
      <c r="C64" t="str">
        <f t="shared" si="0"/>
        <v>const char starveFeederMinFillTimeStr[] PROGMEM = "MinFillTime";</v>
      </c>
    </row>
    <row r="65" spans="1:3">
      <c r="A65" t="str">
        <f>INDEX(Sheet1!B65:B293,MATCH(0,INDEX(COUNTIF($A$1:A64,Sheet1!B65:B293),0,0),0))</f>
        <v>starveFeederMaxFillTime</v>
      </c>
      <c r="B65" t="s">
        <v>240</v>
      </c>
      <c r="C65" t="str">
        <f t="shared" si="0"/>
        <v>const char starveFeederMaxFillTimeStr[] PROGMEM = "MaxFillTime";</v>
      </c>
    </row>
    <row r="66" spans="1:3">
      <c r="A66" t="str">
        <f>INDEX(Sheet1!B66:B294,MATCH(0,INDEX(COUNTIF($A$1:A65,Sheet1!B66:B294),0,0),0))</f>
        <v>starveFeederStartupTime</v>
      </c>
      <c r="B66" t="s">
        <v>241</v>
      </c>
      <c r="C66" t="str">
        <f t="shared" si="0"/>
        <v>const char starveFeederStartupTimeStr[] PROGMEM = "Startup Time";</v>
      </c>
    </row>
    <row r="67" spans="1:3">
      <c r="A67" t="str">
        <f>INDEX(Sheet1!B67:B295,MATCH(0,INDEX(COUNTIF($A$1:A66,Sheet1!B67:B295),0,0),0))</f>
        <v>starveFeederDebounceTime</v>
      </c>
      <c r="B67" t="s">
        <v>242</v>
      </c>
      <c r="C67" t="str">
        <f t="shared" ref="C67:C130" si="1">IF(A67=0,"","const char "&amp;A67 &amp; "Str[] PROGMEM = """ &amp;B67&amp;""";")</f>
        <v>const char starveFeederDebounceTimeStr[] PROGMEM = "Debounce Time";</v>
      </c>
    </row>
    <row r="68" spans="1:3">
      <c r="A68" t="str">
        <f>INDEX(Sheet1!B68:B296,MATCH(0,INDEX(COUNTIF($A$1:A67,Sheet1!B68:B296),0,0),0))</f>
        <v>testAuger</v>
      </c>
      <c r="B68" t="s">
        <v>70</v>
      </c>
      <c r="C68" t="str">
        <f t="shared" si="1"/>
        <v>const char testAugerStr[] PROGMEM = "Test Auger";</v>
      </c>
    </row>
    <row r="69" spans="1:3">
      <c r="A69" t="str">
        <f>INDEX(Sheet1!B69:B297,MATCH(0,INDEX(COUNTIF($A$1:A68,Sheet1!B69:B297),0,0),0))</f>
        <v>augerPinSet</v>
      </c>
      <c r="B69" t="s">
        <v>71</v>
      </c>
      <c r="C69" t="str">
        <f t="shared" si="1"/>
        <v>const char augerPinSetStr[] PROGMEM = "Pin Set";</v>
      </c>
    </row>
    <row r="70" spans="1:3">
      <c r="A70" t="str">
        <f>INDEX(Sheet1!B70:B298,MATCH(0,INDEX(COUNTIF($A$1:A69,Sheet1!B70:B298),0,0),0))</f>
        <v>augerStepMode</v>
      </c>
      <c r="B70" t="s">
        <v>72</v>
      </c>
      <c r="C70" t="str">
        <f t="shared" si="1"/>
        <v>const char augerStepModeStr[] PROGMEM = "Step Mode";</v>
      </c>
    </row>
    <row r="71" spans="1:3">
      <c r="A71" t="str">
        <f>INDEX(Sheet1!B71:B299,MATCH(0,INDEX(COUNTIF($A$1:A70,Sheet1!B71:B299),0,0),0))</f>
        <v>augerDirection</v>
      </c>
      <c r="B71" t="s">
        <v>73</v>
      </c>
      <c r="C71" t="str">
        <f t="shared" si="1"/>
        <v>const char augerDirectionStr[] PROGMEM = "Direction";</v>
      </c>
    </row>
    <row r="72" spans="1:3">
      <c r="A72" t="str">
        <f>INDEX(Sheet1!B72:B300,MATCH(0,INDEX(COUNTIF($A$1:A71,Sheet1!B72:B300),0,0),0))</f>
        <v>augerEnable</v>
      </c>
      <c r="B72" t="s">
        <v>74</v>
      </c>
      <c r="C72" t="str">
        <f t="shared" si="1"/>
        <v>const char augerEnableStr[] PROGMEM = "Enable";</v>
      </c>
    </row>
    <row r="73" spans="1:3">
      <c r="A73" t="str">
        <f>INDEX(Sheet1!B73:B301,MATCH(0,INDEX(COUNTIF($A$1:A72,Sheet1!B73:B301),0,0),0))</f>
        <v>augerGearRatio</v>
      </c>
      <c r="B73" t="s">
        <v>410</v>
      </c>
      <c r="C73" t="str">
        <f t="shared" si="1"/>
        <v>const char augerGearRatioStr[] PROGMEM = "Gear Ratio";</v>
      </c>
    </row>
    <row r="74" spans="1:3">
      <c r="A74" t="str">
        <f>INDEX(Sheet1!B74:B302,MATCH(0,INDEX(COUNTIF($A$1:A73,Sheet1!B74:B302),0,0),0))</f>
        <v>heaterState</v>
      </c>
      <c r="B74" t="s">
        <v>334</v>
      </c>
      <c r="C74" t="str">
        <f t="shared" si="1"/>
        <v>const char heaterStateStr[] PROGMEM = "Activate Heaters";</v>
      </c>
    </row>
    <row r="75" spans="1:3">
      <c r="A75" t="str">
        <f>INDEX(Sheet1!B75:B303,MATCH(0,INDEX(COUNTIF($A$1:A74,Sheet1!B75:B303),0,0),0))</f>
        <v>zone1Temp</v>
      </c>
      <c r="B75" t="s">
        <v>335</v>
      </c>
      <c r="C75" t="str">
        <f t="shared" si="1"/>
        <v>const char zone1TempStr[] PROGMEM = "Zone 1 Temp";</v>
      </c>
    </row>
    <row r="76" spans="1:3">
      <c r="A76" t="str">
        <f>INDEX(Sheet1!B76:B304,MATCH(0,INDEX(COUNTIF($A$1:A75,Sheet1!B76:B304),0,0),0))</f>
        <v>zone2Temp</v>
      </c>
      <c r="B76" t="s">
        <v>342</v>
      </c>
      <c r="C76" t="str">
        <f t="shared" si="1"/>
        <v>const char zone2TempStr[] PROGMEM = "Zone 2 Temp";</v>
      </c>
    </row>
    <row r="77" spans="1:3">
      <c r="A77" t="str">
        <f>INDEX(Sheet1!B77:B305,MATCH(0,INDEX(COUNTIF($A$1:A76,Sheet1!B77:B305),0,0),0))</f>
        <v>zone3Temp</v>
      </c>
      <c r="B77" t="s">
        <v>375</v>
      </c>
      <c r="C77" t="str">
        <f t="shared" si="1"/>
        <v>const char zone3TempStr[] PROGMEM = "Zone 3 Temp";</v>
      </c>
    </row>
    <row r="78" spans="1:3">
      <c r="A78" t="str">
        <f>INDEX(Sheet1!B78:B306,MATCH(0,INDEX(COUNTIF($A$1:A77,Sheet1!B78:B306),0,0),0))</f>
        <v>zone4Temp</v>
      </c>
      <c r="B78" t="s">
        <v>408</v>
      </c>
      <c r="C78" t="str">
        <f t="shared" si="1"/>
        <v>const char zone4TempStr[] PROGMEM = "Zone 4 Temp";</v>
      </c>
    </row>
    <row r="79" spans="1:3">
      <c r="A79" t="str">
        <f>INDEX(Sheet1!B79:B307,MATCH(0,INDEX(COUNTIF($A$1:A78,Sheet1!B79:B307),0,0),0))</f>
        <v>zone1TimeBase</v>
      </c>
      <c r="B79" t="s">
        <v>336</v>
      </c>
      <c r="C79" t="str">
        <f t="shared" si="1"/>
        <v>const char zone1TimeBaseStr[] PROGMEM = "Z1 Time base";</v>
      </c>
    </row>
    <row r="80" spans="1:3">
      <c r="A80" t="str">
        <f>INDEX(Sheet1!B80:B308,MATCH(0,INDEX(COUNTIF($A$1:A79,Sheet1!B80:B308),0,0),0))</f>
        <v>zone1MaxDutyCycle</v>
      </c>
      <c r="B80" t="s">
        <v>337</v>
      </c>
      <c r="C80" t="str">
        <f t="shared" si="1"/>
        <v>const char zone1MaxDutyCycleStr[] PROGMEM = "Z1 Max DC";</v>
      </c>
    </row>
    <row r="81" spans="1:3">
      <c r="A81" t="str">
        <f>INDEX(Sheet1!B81:B309,MATCH(0,INDEX(COUNTIF($A$1:A80,Sheet1!B81:B309),0,0),0))</f>
        <v>zone1MinDutyCycle</v>
      </c>
      <c r="B81" t="s">
        <v>338</v>
      </c>
      <c r="C81" t="str">
        <f t="shared" si="1"/>
        <v>const char zone1MinDutyCycleStr[] PROGMEM = "Z1 Min DC";</v>
      </c>
    </row>
    <row r="82" spans="1:3">
      <c r="A82" t="str">
        <f>INDEX(Sheet1!B82:B310,MATCH(0,INDEX(COUNTIF($A$1:A81,Sheet1!B82:B310),0,0),0))</f>
        <v>zone1Kp</v>
      </c>
      <c r="B82" t="s">
        <v>339</v>
      </c>
      <c r="C82" t="str">
        <f t="shared" si="1"/>
        <v>const char zone1KpStr[] PROGMEM = "Z1 Kp";</v>
      </c>
    </row>
    <row r="83" spans="1:3">
      <c r="A83" t="str">
        <f>INDEX(Sheet1!B83:B311,MATCH(0,INDEX(COUNTIF($A$1:A82,Sheet1!B83:B311),0,0),0))</f>
        <v>zone1Ki</v>
      </c>
      <c r="B83" t="s">
        <v>340</v>
      </c>
      <c r="C83" t="str">
        <f t="shared" si="1"/>
        <v>const char zone1KiStr[] PROGMEM = "Z1 Ki";</v>
      </c>
    </row>
    <row r="84" spans="1:3">
      <c r="A84" t="str">
        <f>INDEX(Sheet1!B84:B312,MATCH(0,INDEX(COUNTIF($A$1:A83,Sheet1!B84:B312),0,0),0))</f>
        <v>zone1Kd</v>
      </c>
      <c r="B84" t="s">
        <v>341</v>
      </c>
      <c r="C84" t="str">
        <f t="shared" si="1"/>
        <v>const char zone1KdStr[] PROGMEM = "Z1 Kd";</v>
      </c>
    </row>
    <row r="85" spans="1:3">
      <c r="A85" t="str">
        <f>INDEX(Sheet1!B85:B313,MATCH(0,INDEX(COUNTIF($A$1:A84,Sheet1!B85:B313),0,0),0))</f>
        <v>zone2TimeBase</v>
      </c>
      <c r="B85" t="s">
        <v>352</v>
      </c>
      <c r="C85" t="str">
        <f t="shared" si="1"/>
        <v>const char zone2TimeBaseStr[] PROGMEM = "Z2 Time base";</v>
      </c>
    </row>
    <row r="86" spans="1:3">
      <c r="A86" t="str">
        <f>INDEX(Sheet1!B86:B314,MATCH(0,INDEX(COUNTIF($A$1:A85,Sheet1!B86:B314),0,0),0))</f>
        <v>zone2MaxDutyCycle</v>
      </c>
      <c r="B86" t="s">
        <v>353</v>
      </c>
      <c r="C86" t="str">
        <f t="shared" si="1"/>
        <v>const char zone2MaxDutyCycleStr[] PROGMEM = "Z2 Max DC";</v>
      </c>
    </row>
    <row r="87" spans="1:3">
      <c r="A87" t="str">
        <f>INDEX(Sheet1!B87:B315,MATCH(0,INDEX(COUNTIF($A$1:A86,Sheet1!B87:B315),0,0),0))</f>
        <v>zone2MinDutyCycle</v>
      </c>
      <c r="B87" t="s">
        <v>354</v>
      </c>
      <c r="C87" t="str">
        <f t="shared" si="1"/>
        <v>const char zone2MinDutyCycleStr[] PROGMEM = "Z2 Min DC";</v>
      </c>
    </row>
    <row r="88" spans="1:3">
      <c r="A88" t="str">
        <f>INDEX(Sheet1!B88:B316,MATCH(0,INDEX(COUNTIF($A$1:A87,Sheet1!B88:B316),0,0),0))</f>
        <v>zone2Kp</v>
      </c>
      <c r="B88" t="s">
        <v>347</v>
      </c>
      <c r="C88" t="str">
        <f t="shared" si="1"/>
        <v>const char zone2KpStr[] PROGMEM = "Z2 Kp";</v>
      </c>
    </row>
    <row r="89" spans="1:3">
      <c r="A89" t="str">
        <f>INDEX(Sheet1!B89:B317,MATCH(0,INDEX(COUNTIF($A$1:A88,Sheet1!B89:B317),0,0),0))</f>
        <v>zone2Ki</v>
      </c>
      <c r="B89" t="s">
        <v>348</v>
      </c>
      <c r="C89" t="str">
        <f t="shared" si="1"/>
        <v>const char zone2KiStr[] PROGMEM = "Z2 Ki";</v>
      </c>
    </row>
    <row r="90" spans="1:3">
      <c r="A90" t="str">
        <f>INDEX(Sheet1!B90:B318,MATCH(0,INDEX(COUNTIF($A$1:A89,Sheet1!B90:B318),0,0),0))</f>
        <v>zone2Kd</v>
      </c>
      <c r="B90" t="s">
        <v>349</v>
      </c>
      <c r="C90" t="str">
        <f t="shared" si="1"/>
        <v>const char zone2KdStr[] PROGMEM = "Z2 Kd";</v>
      </c>
    </row>
    <row r="91" spans="1:3">
      <c r="A91" t="str">
        <f>INDEX(Sheet1!B91:B319,MATCH(0,INDEX(COUNTIF($A$1:A90,Sheet1!B91:B319),0,0),0))</f>
        <v>zone3MaxDutyCycle</v>
      </c>
      <c r="B91" t="s">
        <v>350</v>
      </c>
      <c r="C91" t="str">
        <f t="shared" si="1"/>
        <v>const char zone3MaxDutyCycleStr[] PROGMEM = "Z3 Max DC";</v>
      </c>
    </row>
    <row r="92" spans="1:3">
      <c r="A92" t="str">
        <f>INDEX(Sheet1!B92:B320,MATCH(0,INDEX(COUNTIF($A$1:A91,Sheet1!B92:B320),0,0),0))</f>
        <v>zone3MinDutyCycle</v>
      </c>
      <c r="B92" t="s">
        <v>351</v>
      </c>
      <c r="C92" t="str">
        <f t="shared" si="1"/>
        <v>const char zone3MinDutyCycleStr[] PROGMEM = "Z3 Min DC";</v>
      </c>
    </row>
    <row r="93" spans="1:3">
      <c r="A93" t="str">
        <f>INDEX(Sheet1!B93:B321,MATCH(0,INDEX(COUNTIF($A$1:A92,Sheet1!B93:B321),0,0),0))</f>
        <v>zone3Kp</v>
      </c>
      <c r="B93" t="s">
        <v>343</v>
      </c>
      <c r="C93" t="str">
        <f t="shared" si="1"/>
        <v>const char zone3KpStr[] PROGMEM = "Z3 Kp";</v>
      </c>
    </row>
    <row r="94" spans="1:3">
      <c r="A94" t="str">
        <f>INDEX(Sheet1!B94:B322,MATCH(0,INDEX(COUNTIF($A$1:A93,Sheet1!B94:B322),0,0),0))</f>
        <v>zone3Ki</v>
      </c>
      <c r="B94" t="s">
        <v>344</v>
      </c>
      <c r="C94" t="str">
        <f t="shared" si="1"/>
        <v>const char zone3KiStr[] PROGMEM = "Z3 Ki";</v>
      </c>
    </row>
    <row r="95" spans="1:3">
      <c r="A95" t="str">
        <f>INDEX(Sheet1!B95:B323,MATCH(0,INDEX(COUNTIF($A$1:A94,Sheet1!B95:B323),0,0),0))</f>
        <v>zone3Kd</v>
      </c>
      <c r="B95" t="s">
        <v>345</v>
      </c>
      <c r="C95" t="str">
        <f t="shared" si="1"/>
        <v>const char zone3KdStr[] PROGMEM = "Z3 Kd";</v>
      </c>
    </row>
    <row r="96" spans="1:3">
      <c r="A96" t="str">
        <f>INDEX(Sheet1!B96:B324,MATCH(0,INDEX(COUNTIF($A$1:A95,Sheet1!B96:B324),0,0),0))</f>
        <v>zone4MaxDutyCycle</v>
      </c>
      <c r="B96" t="s">
        <v>411</v>
      </c>
      <c r="C96" t="str">
        <f t="shared" si="1"/>
        <v>const char zone4MaxDutyCycleStr[] PROGMEM = "Z4 Max DC";</v>
      </c>
    </row>
    <row r="97" spans="1:3">
      <c r="A97" t="str">
        <f>INDEX(Sheet1!B97:B325,MATCH(0,INDEX(COUNTIF($A$1:A96,Sheet1!B97:B325),0,0),0))</f>
        <v>zone4MinDutyCycle</v>
      </c>
      <c r="B97" t="s">
        <v>412</v>
      </c>
      <c r="C97" t="str">
        <f t="shared" si="1"/>
        <v>const char zone4MinDutyCycleStr[] PROGMEM = "Z4 Min DC";</v>
      </c>
    </row>
    <row r="98" spans="1:3">
      <c r="A98" t="str">
        <f>INDEX(Sheet1!B98:B326,MATCH(0,INDEX(COUNTIF($A$1:A97,Sheet1!B98:B326),0,0),0))</f>
        <v>zone4Kp</v>
      </c>
      <c r="B98" t="s">
        <v>413</v>
      </c>
      <c r="C98" t="str">
        <f t="shared" si="1"/>
        <v>const char zone4KpStr[] PROGMEM = "Z4 Kp";</v>
      </c>
    </row>
    <row r="99" spans="1:3">
      <c r="A99" t="str">
        <f>INDEX(Sheet1!B99:B327,MATCH(0,INDEX(COUNTIF($A$1:A98,Sheet1!B99:B327),0,0),0))</f>
        <v>zone4Ki</v>
      </c>
      <c r="B99" t="s">
        <v>414</v>
      </c>
      <c r="C99" t="str">
        <f t="shared" si="1"/>
        <v>const char zone4KiStr[] PROGMEM = "Z4 Ki";</v>
      </c>
    </row>
    <row r="100" spans="1:3">
      <c r="A100" t="str">
        <f>INDEX(Sheet1!B100:B328,MATCH(0,INDEX(COUNTIF($A$1:A99,Sheet1!B100:B328),0,0),0))</f>
        <v>zone4Kd</v>
      </c>
      <c r="B100" t="s">
        <v>415</v>
      </c>
      <c r="C100" t="str">
        <f t="shared" si="1"/>
        <v>const char zone4KdStr[] PROGMEM = "Z4 Kd";</v>
      </c>
    </row>
    <row r="101" spans="1:3">
      <c r="A101" t="str">
        <f>INDEX(Sheet1!B101:B329,MATCH(0,INDEX(COUNTIF($A$1:A100,Sheet1!B101:B329),0,0),0))</f>
        <v>runOutfeed</v>
      </c>
      <c r="B101" t="s">
        <v>391</v>
      </c>
      <c r="C101" t="str">
        <f t="shared" si="1"/>
        <v>const char runOutfeedStr[] PROGMEM = "Run Outfeed";</v>
      </c>
    </row>
    <row r="102" spans="1:3">
      <c r="A102" t="str">
        <f>INDEX(Sheet1!B102:B330,MATCH(0,INDEX(COUNTIF($A$1:A101,Sheet1!B102:B330),0,0),0))</f>
        <v>RPM</v>
      </c>
      <c r="B102" t="s">
        <v>376</v>
      </c>
      <c r="C102" t="str">
        <f t="shared" si="1"/>
        <v>const char RPMStr[] PROGMEM = "RPM";</v>
      </c>
    </row>
    <row r="103" spans="1:3">
      <c r="A103" t="str">
        <f>INDEX(Sheet1!B103:B331,MATCH(0,INDEX(COUNTIF($A$1:A102,Sheet1!B103:B331),0,0),0))</f>
        <v>sendOneRevToOutfeed</v>
      </c>
      <c r="B103" t="s">
        <v>382</v>
      </c>
      <c r="C103" t="str">
        <f t="shared" si="1"/>
        <v>const char sendOneRevToOutfeedStr[] PROGMEM = "Send 1 Rev";</v>
      </c>
    </row>
    <row r="104" spans="1:3">
      <c r="A104" t="str">
        <f>INDEX(Sheet1!B104:B332,MATCH(0,INDEX(COUNTIF($A$1:A103,Sheet1!B104:B332),0,0),0))</f>
        <v>outfeedPinSet</v>
      </c>
      <c r="B104" t="s">
        <v>71</v>
      </c>
      <c r="C104" t="str">
        <f t="shared" si="1"/>
        <v>const char outfeedPinSetStr[] PROGMEM = "Pin Set";</v>
      </c>
    </row>
    <row r="105" spans="1:3">
      <c r="A105" t="str">
        <f>INDEX(Sheet1!B105:B333,MATCH(0,INDEX(COUNTIF($A$1:A104,Sheet1!B105:B333),0,0),0))</f>
        <v>outfeedStepMode</v>
      </c>
      <c r="B105" t="s">
        <v>72</v>
      </c>
      <c r="C105" t="str">
        <f t="shared" si="1"/>
        <v>const char outfeedStepModeStr[] PROGMEM = "Step Mode";</v>
      </c>
    </row>
    <row r="106" spans="1:3">
      <c r="A106" t="str">
        <f>INDEX(Sheet1!B106:B334,MATCH(0,INDEX(COUNTIF($A$1:A105,Sheet1!B106:B334),0,0),0))</f>
        <v>outfeedDirection</v>
      </c>
      <c r="B106" t="s">
        <v>73</v>
      </c>
      <c r="C106" t="str">
        <f t="shared" si="1"/>
        <v>const char outfeedDirectionStr[] PROGMEM = "Direction";</v>
      </c>
    </row>
    <row r="107" spans="1:3">
      <c r="A107" t="str">
        <f>INDEX(Sheet1!B107:B335,MATCH(0,INDEX(COUNTIF($A$1:A106,Sheet1!B107:B335),0,0),0))</f>
        <v>outfeedEnableLogic</v>
      </c>
      <c r="B107" t="s">
        <v>381</v>
      </c>
      <c r="C107" t="str">
        <f t="shared" si="1"/>
        <v>const char outfeedEnableLogicStr[] PROGMEM = "Enable Logic";</v>
      </c>
    </row>
    <row r="108" spans="1:3">
      <c r="A108" t="str">
        <f>INDEX(Sheet1!B108:B336,MATCH(0,INDEX(COUNTIF($A$1:A107,Sheet1!B108:B336),0,0),0))</f>
        <v>outfeedRollerRadius</v>
      </c>
      <c r="B108" t="s">
        <v>75</v>
      </c>
      <c r="C108" t="str">
        <f t="shared" si="1"/>
        <v>const char outfeedRollerRadiusStr[] PROGMEM = "Roller Radius";</v>
      </c>
    </row>
    <row r="109" spans="1:3">
      <c r="A109" t="str">
        <f>INDEX(Sheet1!B109:B337,MATCH(0,INDEX(COUNTIF($A$1:A108,Sheet1!B109:B337),0,0),0))</f>
        <v>outfeedMaxRPM</v>
      </c>
      <c r="B109" t="s">
        <v>76</v>
      </c>
      <c r="C109" t="str">
        <f t="shared" si="1"/>
        <v>const char outfeedMaxRPMStr[] PROGMEM = "Max RPM";</v>
      </c>
    </row>
    <row r="110" spans="1:3">
      <c r="A110" t="str">
        <f>INDEX(Sheet1!B110:B338,MATCH(0,INDEX(COUNTIF($A$1:A109,Sheet1!B110:B338),0,0),0))</f>
        <v>outfeedMinRPM</v>
      </c>
      <c r="B110" t="s">
        <v>77</v>
      </c>
      <c r="C110" t="str">
        <f t="shared" si="1"/>
        <v>const char outfeedMinRPMStr[] PROGMEM = "Min RPM";</v>
      </c>
    </row>
    <row r="111" spans="1:3">
      <c r="A111" t="str">
        <f>INDEX(Sheet1!B111:B339,MATCH(0,INDEX(COUNTIF($A$1:A110,Sheet1!B111:B339),0,0),0))</f>
        <v>testSpooler</v>
      </c>
      <c r="B111" t="s">
        <v>78</v>
      </c>
      <c r="C111" t="str">
        <f t="shared" si="1"/>
        <v>const char testSpoolerStr[] PROGMEM = "Test Spooler";</v>
      </c>
    </row>
    <row r="112" spans="1:3">
      <c r="A112" t="str">
        <f>INDEX(Sheet1!B112:B340,MATCH(0,INDEX(COUNTIF($A$1:A111,Sheet1!B112:B340),0,0),0))</f>
        <v>spoolerPinSet</v>
      </c>
      <c r="B112" t="s">
        <v>71</v>
      </c>
      <c r="C112" t="str">
        <f t="shared" si="1"/>
        <v>const char spoolerPinSetStr[] PROGMEM = "Pin Set";</v>
      </c>
    </row>
    <row r="113" spans="1:3">
      <c r="A113" t="str">
        <f>INDEX(Sheet1!B113:B341,MATCH(0,INDEX(COUNTIF($A$1:A112,Sheet1!B113:B341),0,0),0))</f>
        <v>spoolerStepMode</v>
      </c>
      <c r="B113" t="s">
        <v>72</v>
      </c>
      <c r="C113" t="str">
        <f t="shared" si="1"/>
        <v>const char spoolerStepModeStr[] PROGMEM = "Step Mode";</v>
      </c>
    </row>
    <row r="114" spans="1:3">
      <c r="A114" t="str">
        <f>INDEX(Sheet1!B114:B342,MATCH(0,INDEX(COUNTIF($A$1:A113,Sheet1!B114:B342),0,0),0))</f>
        <v>spoolerDirection</v>
      </c>
      <c r="B114" t="s">
        <v>73</v>
      </c>
      <c r="C114" t="str">
        <f t="shared" si="1"/>
        <v>const char spoolerDirectionStr[] PROGMEM = "Direction";</v>
      </c>
    </row>
    <row r="115" spans="1:3">
      <c r="A115" t="str">
        <f>INDEX(Sheet1!B115:B343,MATCH(0,INDEX(COUNTIF($A$1:A114,Sheet1!B115:B343),0,0),0))</f>
        <v>spoolerEnable</v>
      </c>
      <c r="B115" t="s">
        <v>74</v>
      </c>
      <c r="C115" t="str">
        <f t="shared" si="1"/>
        <v>const char spoolerEnableStr[] PROGMEM = "Enable";</v>
      </c>
    </row>
    <row r="116" spans="1:3">
      <c r="A116" t="str">
        <f>INDEX(Sheet1!B116:B344,MATCH(0,INDEX(COUNTIF($A$1:A115,Sheet1!B116:B344),0,0),0))</f>
        <v>spoolerDiskRadius</v>
      </c>
      <c r="B116" t="s">
        <v>79</v>
      </c>
      <c r="C116" t="str">
        <f t="shared" si="1"/>
        <v>const char spoolerDiskRadiusStr[] PROGMEM = "Disk Radius";</v>
      </c>
    </row>
    <row r="117" spans="1:3">
      <c r="A117" t="str">
        <f>INDEX(Sheet1!B117:B345,MATCH(0,INDEX(COUNTIF($A$1:A116,Sheet1!B117:B345),0,0),0))</f>
        <v>spoolerCoreRadius</v>
      </c>
      <c r="B117" t="s">
        <v>80</v>
      </c>
      <c r="C117" t="str">
        <f t="shared" si="1"/>
        <v>const char spoolerCoreRadiusStr[] PROGMEM = "Core Radius";</v>
      </c>
    </row>
    <row r="118" spans="1:3">
      <c r="A118" t="str">
        <f>INDEX(Sheet1!B118:B346,MATCH(0,INDEX(COUNTIF($A$1:A117,Sheet1!B118:B346),0,0),0))</f>
        <v>spoolerTraverseLength</v>
      </c>
      <c r="B118" t="s">
        <v>205</v>
      </c>
      <c r="C118" t="str">
        <f t="shared" si="1"/>
        <v>const char spoolerTraverseLengthStr[] PROGMEM = "Traverse Len";</v>
      </c>
    </row>
    <row r="119" spans="1:3">
      <c r="A119" t="str">
        <f>INDEX(Sheet1!B119:B347,MATCH(0,INDEX(COUNTIF($A$1:A118,Sheet1!B119:B347),0,0),0))</f>
        <v>spoolerMotorRollerRadius</v>
      </c>
      <c r="B119" t="s">
        <v>75</v>
      </c>
      <c r="C119" t="str">
        <f t="shared" si="1"/>
        <v>const char spoolerMotorRollerRadiusStr[] PROGMEM = "Roller Radius";</v>
      </c>
    </row>
    <row r="120" spans="1:3">
      <c r="A120" t="str">
        <f>INDEX(Sheet1!B120:B348,MATCH(0,INDEX(COUNTIF($A$1:A119,Sheet1!B120:B348),0,0),0))</f>
        <v>measureFilamet</v>
      </c>
      <c r="B120" t="s">
        <v>211</v>
      </c>
      <c r="C120" t="str">
        <f t="shared" si="1"/>
        <v>const char measureFilametStr[] PROGMEM = "Measure Filament";</v>
      </c>
    </row>
    <row r="121" spans="1:3">
      <c r="A121" t="str">
        <f>INDEX(Sheet1!B121:B349,MATCH(0,INDEX(COUNTIF($A$1:A120,Sheet1!B121:B349),0,0),0))</f>
        <v>resetEEPROM</v>
      </c>
      <c r="B121" t="s">
        <v>212</v>
      </c>
      <c r="C121" t="str">
        <f t="shared" si="1"/>
        <v>const char resetEEPROMStr[] PROGMEM = "Reset EEPROM";</v>
      </c>
    </row>
    <row r="122" spans="1:3">
      <c r="A122">
        <f>INDEX(Sheet1!B122:B350,MATCH(0,INDEX(COUNTIF($A$1:A121,Sheet1!B122:B350),0,0),0))</f>
        <v>0</v>
      </c>
      <c r="C122" t="str">
        <f t="shared" si="1"/>
        <v/>
      </c>
    </row>
    <row r="123" spans="1:3">
      <c r="A123" t="str">
        <f>INDEX(Sheet1!B123:B351,MATCH(0,INDEX(COUNTIF($A$1:A122,Sheet1!B123:B351),0,0),0))</f>
        <v>preheatRoot</v>
      </c>
      <c r="B123" t="s">
        <v>300</v>
      </c>
      <c r="C123" t="str">
        <f t="shared" si="1"/>
        <v>const char preheatRootStr[] PROGMEM = "Preheating. . .";</v>
      </c>
    </row>
    <row r="124" spans="1:3">
      <c r="A124" t="str">
        <f>INDEX(Sheet1!B124:B352,MATCH(0,INDEX(COUNTIF($A$1:A123,Sheet1!B124:B352),0,0),0))</f>
        <v>skipPreheat</v>
      </c>
      <c r="B124" t="s">
        <v>215</v>
      </c>
      <c r="C124" t="str">
        <f t="shared" si="1"/>
        <v>const char skipPreheatStr[] PROGMEM = "Skip Preheat";</v>
      </c>
    </row>
    <row r="125" spans="1:3">
      <c r="A125" t="str">
        <f>INDEX(Sheet1!B125:B353,MATCH(0,INDEX(COUNTIF($A$1:A124,Sheet1!B125:B353),0,0),0))</f>
        <v>soakRoot</v>
      </c>
      <c r="B125" t="s">
        <v>299</v>
      </c>
      <c r="C125" t="str">
        <f t="shared" si="1"/>
        <v>const char soakRootStr[] PROGMEM = "Soaking. . .";</v>
      </c>
    </row>
    <row r="126" spans="1:3">
      <c r="A126" t="str">
        <f>INDEX(Sheet1!B126:B354,MATCH(0,INDEX(COUNTIF($A$1:A125,Sheet1!B126:B354),0,0),0))</f>
        <v>soakTimeRemaining</v>
      </c>
      <c r="B126" t="s">
        <v>187</v>
      </c>
      <c r="C126" t="str">
        <f t="shared" si="1"/>
        <v>const char soakTimeRemainingStr[] PROGMEM = "Time Remaining";</v>
      </c>
    </row>
    <row r="127" spans="1:3">
      <c r="A127" t="str">
        <f>INDEX(Sheet1!B127:B355,MATCH(0,INDEX(COUNTIF($A$1:A126,Sheet1!B127:B355),0,0),0))</f>
        <v>increaseSoakTime</v>
      </c>
      <c r="B127" t="s">
        <v>184</v>
      </c>
      <c r="C127" t="str">
        <f t="shared" si="1"/>
        <v>const char increaseSoakTimeStr[] PROGMEM = "Increase Soak Time";</v>
      </c>
    </row>
    <row r="128" spans="1:3">
      <c r="A128" t="str">
        <f>INDEX(Sheet1!B128:B356,MATCH(0,INDEX(COUNTIF($A$1:A127,Sheet1!B128:B356),0,0),0))</f>
        <v>decreaseSoakTime</v>
      </c>
      <c r="B128" t="s">
        <v>185</v>
      </c>
      <c r="C128" t="str">
        <f t="shared" si="1"/>
        <v>const char decreaseSoakTimeStr[] PROGMEM = "Decrease Soak Time";</v>
      </c>
    </row>
    <row r="129" spans="1:3">
      <c r="A129" t="str">
        <f>INDEX(Sheet1!B129:B357,MATCH(0,INDEX(COUNTIF($A$1:A128,Sheet1!B129:B357),0,0),0))</f>
        <v>skipSoak</v>
      </c>
      <c r="B129" t="s">
        <v>186</v>
      </c>
      <c r="C129" t="str">
        <f t="shared" si="1"/>
        <v>const char skipSoakStr[] PROGMEM = "Skip Soak";</v>
      </c>
    </row>
    <row r="130" spans="1:3">
      <c r="A130" t="str">
        <f>INDEX(Sheet1!B130:B358,MATCH(0,INDEX(COUNTIF($A$1:A129,Sheet1!B130:B358),0,0),0))</f>
        <v>loadFilamentRoot</v>
      </c>
      <c r="B130" t="s">
        <v>298</v>
      </c>
      <c r="C130" t="str">
        <f t="shared" si="1"/>
        <v>const char loadFilamentRootStr[] PROGMEM = "Load Filament. . .";</v>
      </c>
    </row>
    <row r="131" spans="1:3">
      <c r="A131" t="str">
        <f>INDEX(Sheet1!B131:B359,MATCH(0,INDEX(COUNTIF($A$1:A130,Sheet1!B131:B359),0,0),0))</f>
        <v>loadFilamentRemainingTime</v>
      </c>
      <c r="B131" t="s">
        <v>187</v>
      </c>
      <c r="C131" t="str">
        <f t="shared" ref="C131:C174" si="2">IF(A131=0,"","const char "&amp;A131 &amp; "Str[] PROGMEM = """ &amp;B131&amp;""";")</f>
        <v>const char loadFilamentRemainingTimeStr[] PROGMEM = "Time Remaining";</v>
      </c>
    </row>
    <row r="132" spans="1:3">
      <c r="A132" t="str">
        <f>INDEX(Sheet1!B132:B360,MATCH(0,INDEX(COUNTIF($A$1:A131,Sheet1!B132:B360),0,0),0))</f>
        <v>filamentLoaded</v>
      </c>
      <c r="B132" t="s">
        <v>188</v>
      </c>
      <c r="C132" t="str">
        <f t="shared" si="2"/>
        <v>const char filamentLoadedStr[] PROGMEM = "Filament Loaded";</v>
      </c>
    </row>
    <row r="133" spans="1:3">
      <c r="A133" t="str">
        <f>INDEX(Sheet1!B133:B361,MATCH(0,INDEX(COUNTIF($A$1:A132,Sheet1!B133:B361),0,0),0))</f>
        <v>loadFilamentAddTime</v>
      </c>
      <c r="B133" t="s">
        <v>189</v>
      </c>
      <c r="C133" t="str">
        <f t="shared" si="2"/>
        <v>const char loadFilamentAddTimeStr[] PROGMEM = "Add Time";</v>
      </c>
    </row>
    <row r="134" spans="1:3">
      <c r="A134" t="str">
        <f>INDEX(Sheet1!B134:B362,MATCH(0,INDEX(COUNTIF($A$1:A133,Sheet1!B134:B362),0,0),0))</f>
        <v>starveFeederMode</v>
      </c>
      <c r="B134" t="s">
        <v>67</v>
      </c>
      <c r="C134" t="str">
        <f t="shared" si="2"/>
        <v>const char starveFeederModeStr[] PROGMEM = "Starve Feeder";</v>
      </c>
    </row>
    <row r="135" spans="1:3">
      <c r="A135" t="str">
        <f>INDEX(Sheet1!B135:B363,MATCH(0,INDEX(COUNTIF($A$1:A134,Sheet1!B135:B363),0,0),0))</f>
        <v>extrudeRoot</v>
      </c>
      <c r="B135" t="s">
        <v>297</v>
      </c>
      <c r="C135" t="str">
        <f t="shared" si="2"/>
        <v>const char extrudeRootStr[] PROGMEM = "Extruding. . .";</v>
      </c>
    </row>
    <row r="136" spans="1:3">
      <c r="A136" t="str">
        <f>INDEX(Sheet1!B136:B364,MATCH(0,INDEX(COUNTIF($A$1:A135,Sheet1!B136:B364),0,0),0))</f>
        <v>filamentDiameter</v>
      </c>
      <c r="B136" t="s">
        <v>59</v>
      </c>
      <c r="C136" t="str">
        <f t="shared" si="2"/>
        <v>const char filamentDiameterStr[] PROGMEM = "Diameter";</v>
      </c>
    </row>
    <row r="137" spans="1:3">
      <c r="A137" t="str">
        <f>INDEX(Sheet1!B137:B365,MATCH(0,INDEX(COUNTIF($A$1:A136,Sheet1!B137:B365),0,0),0))</f>
        <v>gramsExtruded</v>
      </c>
      <c r="B137" t="s">
        <v>191</v>
      </c>
      <c r="C137" t="str">
        <f t="shared" si="2"/>
        <v>const char gramsExtrudedStr[] PROGMEM = "Grams Extruded";</v>
      </c>
    </row>
    <row r="138" spans="1:3">
      <c r="A138" t="str">
        <f>INDEX(Sheet1!B138:B366,MATCH(0,INDEX(COUNTIF($A$1:A137,Sheet1!B138:B366),0,0),0))</f>
        <v>reduceOutfeedSpeed</v>
      </c>
      <c r="B138" t="s">
        <v>435</v>
      </c>
      <c r="C138" t="str">
        <f t="shared" si="2"/>
        <v>const char reduceOutfeedSpeedStr[] PROGMEM = "Reduce OF Speed";</v>
      </c>
    </row>
    <row r="139" spans="1:3">
      <c r="A139" t="str">
        <f>INDEX(Sheet1!B139:B367,MATCH(0,INDEX(COUNTIF($A$1:A138,Sheet1!B139:B367),0,0),0))</f>
        <v>outfeedMode</v>
      </c>
      <c r="B139" t="s">
        <v>422</v>
      </c>
      <c r="C139" t="str">
        <f t="shared" si="2"/>
        <v>const char outfeedModeStr[] PROGMEM = "Outfeed Mode";</v>
      </c>
    </row>
    <row r="140" spans="1:3">
      <c r="A140" t="str">
        <f>INDEX(Sheet1!B140:B368,MATCH(0,INDEX(COUNTIF($A$1:A139,Sheet1!B140:B368),0,0),0))</f>
        <v>spoolerState</v>
      </c>
      <c r="B140" t="s">
        <v>423</v>
      </c>
      <c r="C140" t="str">
        <f t="shared" si="2"/>
        <v>const char spoolerStateStr[] PROGMEM = "Spooler State";</v>
      </c>
    </row>
    <row r="141" spans="1:3">
      <c r="A141" t="e">
        <f>INDEX(Sheet1!B141:B369,MATCH(0,INDEX(COUNTIF($A$1:A140,Sheet1!B141:B369),0,0),0))</f>
        <v>#N/A</v>
      </c>
      <c r="C141" t="e">
        <f t="shared" si="2"/>
        <v>#N/A</v>
      </c>
    </row>
    <row r="142" spans="1:3">
      <c r="A142" t="e">
        <f>INDEX(Sheet1!B142:B370,MATCH(0,INDEX(COUNTIF($A$1:A141,Sheet1!B142:B370),0,0),0))</f>
        <v>#N/A</v>
      </c>
      <c r="C142" t="e">
        <f t="shared" si="2"/>
        <v>#N/A</v>
      </c>
    </row>
    <row r="143" spans="1:3">
      <c r="A143" t="e">
        <f>INDEX(Sheet1!B143:B371,MATCH(0,INDEX(COUNTIF($A$1:A142,Sheet1!B143:B371),0,0),0))</f>
        <v>#N/A</v>
      </c>
      <c r="C143" t="e">
        <f t="shared" si="2"/>
        <v>#N/A</v>
      </c>
    </row>
    <row r="144" spans="1:3">
      <c r="A144" t="e">
        <f>INDEX(Sheet1!B144:B372,MATCH(0,INDEX(COUNTIF($A$1:A143,Sheet1!B144:B372),0,0),0))</f>
        <v>#N/A</v>
      </c>
      <c r="C144" t="e">
        <f t="shared" si="2"/>
        <v>#N/A</v>
      </c>
    </row>
    <row r="145" spans="1:3">
      <c r="A145" t="e">
        <f>INDEX(Sheet1!B145:B373,MATCH(0,INDEX(COUNTIF($A$1:A144,Sheet1!B145:B373),0,0),0))</f>
        <v>#N/A</v>
      </c>
      <c r="C145" t="e">
        <f t="shared" si="2"/>
        <v>#N/A</v>
      </c>
    </row>
    <row r="146" spans="1:3">
      <c r="A146" t="e">
        <f>INDEX(Sheet1!B146:B374,MATCH(0,INDEX(COUNTIF($A$1:A145,Sheet1!B146:B374),0,0),0))</f>
        <v>#N/A</v>
      </c>
      <c r="C146" t="e">
        <f t="shared" si="2"/>
        <v>#N/A</v>
      </c>
    </row>
    <row r="147" spans="1:3">
      <c r="A147" t="e">
        <f>INDEX(Sheet1!B147:B375,MATCH(0,INDEX(COUNTIF($A$1:A146,Sheet1!B147:B375),0,0),0))</f>
        <v>#N/A</v>
      </c>
      <c r="C147" t="e">
        <f t="shared" si="2"/>
        <v>#N/A</v>
      </c>
    </row>
    <row r="148" spans="1:3">
      <c r="A148" t="e">
        <f>INDEX(Sheet1!B148:B376,MATCH(0,INDEX(COUNTIF($A$1:A147,Sheet1!B148:B376),0,0),0))</f>
        <v>#N/A</v>
      </c>
      <c r="C148" t="e">
        <f t="shared" si="2"/>
        <v>#N/A</v>
      </c>
    </row>
    <row r="149" spans="1:3">
      <c r="A149" t="e">
        <f>INDEX(Sheet1!B149:B377,MATCH(0,INDEX(COUNTIF($A$1:A148,Sheet1!B149:B377),0,0),0))</f>
        <v>#N/A</v>
      </c>
      <c r="C149" t="e">
        <f t="shared" si="2"/>
        <v>#N/A</v>
      </c>
    </row>
    <row r="150" spans="1:3">
      <c r="A150" t="e">
        <f>INDEX(Sheet1!B150:B378,MATCH(0,INDEX(COUNTIF($A$1:A149,Sheet1!B150:B378),0,0),0))</f>
        <v>#N/A</v>
      </c>
      <c r="C150" t="e">
        <f t="shared" si="2"/>
        <v>#N/A</v>
      </c>
    </row>
    <row r="151" spans="1:3">
      <c r="A151" t="e">
        <f>INDEX(Sheet1!B151:B379,MATCH(0,INDEX(COUNTIF($A$1:A150,Sheet1!B151:B379),0,0),0))</f>
        <v>#N/A</v>
      </c>
      <c r="C151" t="e">
        <f t="shared" si="2"/>
        <v>#N/A</v>
      </c>
    </row>
    <row r="152" spans="1:3">
      <c r="A152" t="e">
        <f>INDEX(Sheet1!B152:B380,MATCH(0,INDEX(COUNTIF($A$1:A151,Sheet1!B152:B380),0,0),0))</f>
        <v>#N/A</v>
      </c>
      <c r="C152" t="e">
        <f t="shared" si="2"/>
        <v>#N/A</v>
      </c>
    </row>
    <row r="153" spans="1:3">
      <c r="A153" t="e">
        <f>INDEX(Sheet1!B153:B381,MATCH(0,INDEX(COUNTIF($A$1:A152,Sheet1!B153:B381),0,0),0))</f>
        <v>#N/A</v>
      </c>
      <c r="C153" t="e">
        <f t="shared" si="2"/>
        <v>#N/A</v>
      </c>
    </row>
    <row r="154" spans="1:3">
      <c r="A154" t="e">
        <f>INDEX(Sheet1!B154:B382,MATCH(0,INDEX(COUNTIF($A$1:A153,Sheet1!B154:B382),0,0),0))</f>
        <v>#N/A</v>
      </c>
      <c r="C154" t="e">
        <f t="shared" si="2"/>
        <v>#N/A</v>
      </c>
    </row>
    <row r="155" spans="1:3">
      <c r="A155" t="e">
        <f>INDEX(Sheet1!B155:B383,MATCH(0,INDEX(COUNTIF($A$1:A154,Sheet1!B155:B383),0,0),0))</f>
        <v>#N/A</v>
      </c>
      <c r="C155" t="e">
        <f t="shared" si="2"/>
        <v>#N/A</v>
      </c>
    </row>
    <row r="156" spans="1:3">
      <c r="A156" t="e">
        <f>INDEX(Sheet1!B156:B384,MATCH(0,INDEX(COUNTIF($A$1:A155,Sheet1!B156:B384),0,0),0))</f>
        <v>#N/A</v>
      </c>
      <c r="C156" t="e">
        <f t="shared" si="2"/>
        <v>#N/A</v>
      </c>
    </row>
    <row r="157" spans="1:3">
      <c r="A157" t="e">
        <f>INDEX(Sheet1!B157:B385,MATCH(0,INDEX(COUNTIF($A$1:A156,Sheet1!B157:B385),0,0),0))</f>
        <v>#N/A</v>
      </c>
      <c r="C157" t="e">
        <f t="shared" si="2"/>
        <v>#N/A</v>
      </c>
    </row>
    <row r="158" spans="1:3">
      <c r="A158" t="e">
        <f>INDEX(Sheet1!B158:B386,MATCH(0,INDEX(COUNTIF($A$1:A157,Sheet1!B158:B386),0,0),0))</f>
        <v>#N/A</v>
      </c>
      <c r="C158" t="e">
        <f t="shared" si="2"/>
        <v>#N/A</v>
      </c>
    </row>
    <row r="159" spans="1:3">
      <c r="A159" t="e">
        <f>INDEX(Sheet1!B159:B387,MATCH(0,INDEX(COUNTIF($A$1:A158,Sheet1!B159:B387),0,0),0))</f>
        <v>#N/A</v>
      </c>
      <c r="C159" t="e">
        <f t="shared" si="2"/>
        <v>#N/A</v>
      </c>
    </row>
    <row r="160" spans="1:3">
      <c r="A160" t="e">
        <f>INDEX(Sheet1!B160:B388,MATCH(0,INDEX(COUNTIF($A$1:A159,Sheet1!B160:B388),0,0),0))</f>
        <v>#N/A</v>
      </c>
      <c r="C160" t="e">
        <f t="shared" si="2"/>
        <v>#N/A</v>
      </c>
    </row>
    <row r="161" spans="1:3">
      <c r="A161" t="e">
        <f>INDEX(Sheet1!B161:B389,MATCH(0,INDEX(COUNTIF($A$1:A160,Sheet1!B161:B389),0,0),0))</f>
        <v>#N/A</v>
      </c>
      <c r="C161" t="e">
        <f t="shared" si="2"/>
        <v>#N/A</v>
      </c>
    </row>
    <row r="162" spans="1:3">
      <c r="A162" t="e">
        <f>INDEX(Sheet1!B162:B390,MATCH(0,INDEX(COUNTIF($A$1:A161,Sheet1!B162:B390),0,0),0))</f>
        <v>#N/A</v>
      </c>
      <c r="C162" t="e">
        <f t="shared" si="2"/>
        <v>#N/A</v>
      </c>
    </row>
    <row r="163" spans="1:3">
      <c r="A163" t="e">
        <f>INDEX(Sheet1!B163:B391,MATCH(0,INDEX(COUNTIF($A$1:A162,Sheet1!B163:B391),0,0),0))</f>
        <v>#N/A</v>
      </c>
      <c r="C163" t="e">
        <f t="shared" si="2"/>
        <v>#N/A</v>
      </c>
    </row>
    <row r="164" spans="1:3">
      <c r="A164" t="e">
        <f>INDEX(Sheet1!B164:B392,MATCH(0,INDEX(COUNTIF($A$1:A163,Sheet1!B164:B392),0,0),0))</f>
        <v>#N/A</v>
      </c>
      <c r="C164" t="e">
        <f t="shared" si="2"/>
        <v>#N/A</v>
      </c>
    </row>
    <row r="165" spans="1:3">
      <c r="A165" t="e">
        <f>INDEX(Sheet1!B165:B393,MATCH(0,INDEX(COUNTIF($A$1:A164,Sheet1!B165:B393),0,0),0))</f>
        <v>#N/A</v>
      </c>
      <c r="C165" t="e">
        <f t="shared" si="2"/>
        <v>#N/A</v>
      </c>
    </row>
    <row r="166" spans="1:3">
      <c r="A166" t="e">
        <f>INDEX(Sheet1!B166:B394,MATCH(0,INDEX(COUNTIF($A$1:A165,Sheet1!B166:B394),0,0),0))</f>
        <v>#N/A</v>
      </c>
      <c r="C166" t="e">
        <f t="shared" si="2"/>
        <v>#N/A</v>
      </c>
    </row>
    <row r="167" spans="1:3">
      <c r="A167" t="e">
        <f>INDEX(Sheet1!B167:B395,MATCH(0,INDEX(COUNTIF($A$1:A166,Sheet1!B167:B395),0,0),0))</f>
        <v>#N/A</v>
      </c>
      <c r="C167" t="e">
        <f t="shared" si="2"/>
        <v>#N/A</v>
      </c>
    </row>
    <row r="168" spans="1:3">
      <c r="A168" t="e">
        <f>INDEX(Sheet1!B168:B396,MATCH(0,INDEX(COUNTIF($A$1:A167,Sheet1!B168:B396),0,0),0))</f>
        <v>#N/A</v>
      </c>
      <c r="C168" t="e">
        <f t="shared" si="2"/>
        <v>#N/A</v>
      </c>
    </row>
    <row r="169" spans="1:3">
      <c r="A169" t="e">
        <f>INDEX(Sheet1!B169:B397,MATCH(0,INDEX(COUNTIF($A$1:A168,Sheet1!B169:B397),0,0),0))</f>
        <v>#N/A</v>
      </c>
      <c r="C169" t="e">
        <f t="shared" si="2"/>
        <v>#N/A</v>
      </c>
    </row>
    <row r="170" spans="1:3">
      <c r="A170" t="e">
        <f>INDEX(Sheet1!B170:B398,MATCH(0,INDEX(COUNTIF($A$1:A169,Sheet1!B170:B398),0,0),0))</f>
        <v>#N/A</v>
      </c>
      <c r="C170" t="e">
        <f t="shared" si="2"/>
        <v>#N/A</v>
      </c>
    </row>
    <row r="171" spans="1:3">
      <c r="A171" t="e">
        <f>INDEX(Sheet1!B171:B399,MATCH(0,INDEX(COUNTIF($A$1:A170,Sheet1!B171:B399),0,0),0))</f>
        <v>#N/A</v>
      </c>
      <c r="C171" t="e">
        <f t="shared" si="2"/>
        <v>#N/A</v>
      </c>
    </row>
    <row r="172" spans="1:3">
      <c r="A172" t="e">
        <f>INDEX(Sheet1!B172:B400,MATCH(0,INDEX(COUNTIF($A$1:A171,Sheet1!B172:B400),0,0),0))</f>
        <v>#N/A</v>
      </c>
      <c r="C172" t="e">
        <f t="shared" si="2"/>
        <v>#N/A</v>
      </c>
    </row>
    <row r="173" spans="1:3">
      <c r="A173" t="e">
        <f>INDEX(Sheet1!B173:B401,MATCH(0,INDEX(COUNTIF($A$1:A172,Sheet1!B173:B401),0,0),0))</f>
        <v>#N/A</v>
      </c>
      <c r="C173" t="e">
        <f t="shared" si="2"/>
        <v>#N/A</v>
      </c>
    </row>
    <row r="174" spans="1:3">
      <c r="A174" t="e">
        <f>INDEX(Sheet1!B174:B402,MATCH(0,INDEX(COUNTIF($A$1:A173,Sheet1!B174:B402),0,0),0))</f>
        <v>#N/A</v>
      </c>
      <c r="C174" t="e">
        <f t="shared" si="2"/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Rogge</dc:creator>
  <cp:lastModifiedBy>Matt Rogge</cp:lastModifiedBy>
  <dcterms:created xsi:type="dcterms:W3CDTF">2015-04-23T19:54:20Z</dcterms:created>
  <dcterms:modified xsi:type="dcterms:W3CDTF">2016-01-29T03:27:59Z</dcterms:modified>
</cp:coreProperties>
</file>