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codeName="ThisWorkbook" defaultThemeVersion="202300"/>
  <mc:AlternateContent xmlns:mc="http://schemas.openxmlformats.org/markup-compatibility/2006">
    <mc:Choice Requires="x15">
      <x15ac:absPath xmlns:x15ac="http://schemas.microsoft.com/office/spreadsheetml/2010/11/ac" url="/Users/maartendroste/Dropbox/Core model metabolic shifts project/Paper Core model/Code for Github/"/>
    </mc:Choice>
  </mc:AlternateContent>
  <xr:revisionPtr revIDLastSave="0" documentId="13_ncr:1_{C787EF54-398B-3A42-9B87-4B813D569DAE}" xr6:coauthVersionLast="47" xr6:coauthVersionMax="47" xr10:uidLastSave="{00000000-0000-0000-0000-000000000000}"/>
  <bookViews>
    <workbookView xWindow="28800" yWindow="500" windowWidth="38400" windowHeight="21100" xr2:uid="{3904473B-9A20-9540-8713-72DD49577A5C}"/>
  </bookViews>
  <sheets>
    <sheet name="General info" sheetId="28" r:id="rId1"/>
    <sheet name="Transport" sheetId="21" r:id="rId2"/>
    <sheet name="Glycolysis" sheetId="22" r:id="rId3"/>
    <sheet name="Fermentation" sheetId="23" r:id="rId4"/>
    <sheet name="Respiration" sheetId="24" r:id="rId5"/>
    <sheet name="Biomass synthesis" sheetId="25" r:id="rId6"/>
  </sheets>
  <definedNames>
    <definedName name="____xlfn_CONCAT">NA()</definedName>
    <definedName name="___xlfn_CONCAT">NA()</definedName>
    <definedName name="___xlfn_IFERROR">#N/A</definedName>
    <definedName name="__xlfn_CONCAT">NA()</definedName>
    <definedName name="__xlfn_IFERROR">#N/A</definedName>
    <definedName name="_xlnm._FilterDatabase" localSheetId="5" hidden="1">'Biomass synthesis'!$A$1:$S$147</definedName>
    <definedName name="MPC">#REF!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23" l="1"/>
  <c r="G26" i="23"/>
  <c r="H26" i="23"/>
  <c r="I26" i="23"/>
  <c r="J26" i="23"/>
  <c r="K26" i="23"/>
  <c r="L26" i="23"/>
  <c r="M26" i="23"/>
  <c r="N26" i="23"/>
  <c r="O26" i="23"/>
  <c r="P26" i="23"/>
  <c r="Q26" i="23"/>
  <c r="R26" i="23"/>
  <c r="S26" i="23"/>
  <c r="D26" i="23"/>
  <c r="F110" i="25" l="1"/>
  <c r="G110" i="25"/>
  <c r="H110" i="25"/>
  <c r="I110" i="25"/>
  <c r="J110" i="25"/>
  <c r="K110" i="25"/>
  <c r="L110" i="25"/>
  <c r="M110" i="25"/>
  <c r="N110" i="25"/>
  <c r="O110" i="25"/>
  <c r="P110" i="25"/>
  <c r="Q110" i="25"/>
  <c r="R110" i="25"/>
  <c r="S110" i="25"/>
  <c r="D110" i="25"/>
  <c r="H137" i="24"/>
  <c r="J137" i="24"/>
  <c r="L134" i="24"/>
  <c r="P137" i="24"/>
  <c r="R137" i="24"/>
  <c r="D138" i="24"/>
  <c r="D41" i="24"/>
  <c r="G41" i="24"/>
  <c r="H41" i="24"/>
  <c r="I41" i="24"/>
  <c r="I138" i="24" s="1"/>
  <c r="J41" i="24"/>
  <c r="K41" i="24"/>
  <c r="K137" i="24" s="1"/>
  <c r="L41" i="24"/>
  <c r="M41" i="24"/>
  <c r="M134" i="24" s="1"/>
  <c r="N41" i="24"/>
  <c r="O41" i="24"/>
  <c r="P41" i="24"/>
  <c r="Q41" i="24"/>
  <c r="Q138" i="24" s="1"/>
  <c r="R41" i="24"/>
  <c r="S41" i="24"/>
  <c r="S137" i="24" s="1"/>
  <c r="F41" i="24"/>
  <c r="D135" i="24"/>
  <c r="D18" i="23"/>
  <c r="D19" i="22"/>
  <c r="G138" i="24"/>
  <c r="J138" i="24"/>
  <c r="K138" i="24"/>
  <c r="L138" i="24"/>
  <c r="M138" i="24"/>
  <c r="N138" i="24"/>
  <c r="O138" i="24"/>
  <c r="R138" i="24"/>
  <c r="S138" i="24"/>
  <c r="F138" i="24"/>
  <c r="G137" i="24"/>
  <c r="L137" i="24"/>
  <c r="M137" i="24"/>
  <c r="N137" i="24"/>
  <c r="O137" i="24"/>
  <c r="F137" i="24"/>
  <c r="G135" i="24"/>
  <c r="L135" i="24"/>
  <c r="M135" i="24"/>
  <c r="N135" i="24"/>
  <c r="O135" i="24"/>
  <c r="F135" i="24"/>
  <c r="G134" i="24"/>
  <c r="H134" i="24"/>
  <c r="I134" i="24"/>
  <c r="J134" i="24"/>
  <c r="K134" i="24"/>
  <c r="N134" i="24"/>
  <c r="O134" i="24"/>
  <c r="P134" i="24"/>
  <c r="Q134" i="24"/>
  <c r="R134" i="24"/>
  <c r="S134" i="24"/>
  <c r="F134" i="24"/>
  <c r="G18" i="23"/>
  <c r="H18" i="23"/>
  <c r="I18" i="23"/>
  <c r="J18" i="23"/>
  <c r="K18" i="23"/>
  <c r="L18" i="23"/>
  <c r="M18" i="23"/>
  <c r="N18" i="23"/>
  <c r="O18" i="23"/>
  <c r="P18" i="23"/>
  <c r="Q18" i="23"/>
  <c r="R18" i="23"/>
  <c r="S18" i="23"/>
  <c r="F18" i="23"/>
  <c r="G19" i="22"/>
  <c r="H19" i="22"/>
  <c r="I19" i="22"/>
  <c r="J19" i="22"/>
  <c r="K19" i="22"/>
  <c r="L19" i="22"/>
  <c r="M19" i="22"/>
  <c r="N19" i="22"/>
  <c r="O19" i="22"/>
  <c r="P19" i="22"/>
  <c r="Q19" i="22"/>
  <c r="R19" i="22"/>
  <c r="S19" i="22"/>
  <c r="F19" i="22"/>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102" i="25"/>
  <c r="E103" i="25"/>
  <c r="E104" i="25"/>
  <c r="E105" i="25"/>
  <c r="E106" i="25"/>
  <c r="E107" i="25"/>
  <c r="E108" i="25"/>
  <c r="E2" i="25"/>
  <c r="E21" i="24"/>
  <c r="E22" i="24"/>
  <c r="E23" i="24"/>
  <c r="E24" i="24"/>
  <c r="E3" i="24"/>
  <c r="E4" i="24"/>
  <c r="E5" i="24"/>
  <c r="E6" i="24"/>
  <c r="E7" i="24"/>
  <c r="E8" i="24"/>
  <c r="E9" i="24"/>
  <c r="E10" i="24"/>
  <c r="E11" i="24"/>
  <c r="E12" i="24"/>
  <c r="E13" i="24"/>
  <c r="E14" i="24"/>
  <c r="E15" i="24"/>
  <c r="E16" i="24"/>
  <c r="E17" i="24"/>
  <c r="E18" i="24"/>
  <c r="E19" i="24"/>
  <c r="E20" i="24"/>
  <c r="E25" i="24"/>
  <c r="E26" i="24"/>
  <c r="E27" i="24"/>
  <c r="E28" i="24"/>
  <c r="E29" i="24"/>
  <c r="E30" i="24"/>
  <c r="E31" i="24"/>
  <c r="E32" i="24"/>
  <c r="E33" i="24"/>
  <c r="E34" i="24"/>
  <c r="E35" i="24"/>
  <c r="E36" i="24"/>
  <c r="E37" i="24"/>
  <c r="E38" i="24"/>
  <c r="E39" i="24"/>
  <c r="E2" i="24"/>
  <c r="E3" i="23"/>
  <c r="E4" i="23"/>
  <c r="E5" i="23"/>
  <c r="E6" i="23"/>
  <c r="E8" i="23"/>
  <c r="E10" i="23"/>
  <c r="E11" i="23"/>
  <c r="E12" i="23"/>
  <c r="E13" i="23"/>
  <c r="E14" i="23"/>
  <c r="E15" i="23"/>
  <c r="E2" i="23"/>
  <c r="E3" i="22"/>
  <c r="E4" i="22"/>
  <c r="E5" i="22"/>
  <c r="E6" i="22"/>
  <c r="E7" i="22"/>
  <c r="E8" i="22"/>
  <c r="E9" i="22"/>
  <c r="E10" i="22"/>
  <c r="E11" i="22"/>
  <c r="E12" i="22"/>
  <c r="E13" i="22"/>
  <c r="E14" i="22"/>
  <c r="E15" i="22"/>
  <c r="E16" i="22"/>
  <c r="E2" i="22"/>
  <c r="E2" i="21"/>
  <c r="R135" i="24" l="1"/>
  <c r="J135" i="24"/>
  <c r="P138" i="24"/>
  <c r="H138" i="24"/>
  <c r="Q135" i="24"/>
  <c r="I135" i="24"/>
  <c r="Q137" i="24"/>
  <c r="I137" i="24"/>
  <c r="P135" i="24"/>
  <c r="H135" i="24"/>
  <c r="D134" i="24"/>
  <c r="D137" i="24"/>
  <c r="S135" i="24"/>
  <c r="K135" i="24"/>
</calcChain>
</file>

<file path=xl/sharedStrings.xml><?xml version="1.0" encoding="utf-8"?>
<sst xmlns="http://schemas.openxmlformats.org/spreadsheetml/2006/main" count="539" uniqueCount="227">
  <si>
    <t>YER152C</t>
  </si>
  <si>
    <t>tRNA modification</t>
  </si>
  <si>
    <t>YFL001W</t>
  </si>
  <si>
    <t>Translation initiation factors</t>
  </si>
  <si>
    <t>YAL035W</t>
  </si>
  <si>
    <t>TCA cycle</t>
  </si>
  <si>
    <t>YPR001W</t>
  </si>
  <si>
    <t>YPL262W</t>
  </si>
  <si>
    <t>YNR001C</t>
  </si>
  <si>
    <t>YLR304C</t>
  </si>
  <si>
    <t>YKL085W</t>
  </si>
  <si>
    <t>YDL066W</t>
  </si>
  <si>
    <t>Oxidative phosphorylation</t>
  </si>
  <si>
    <t>YDL085W</t>
  </si>
  <si>
    <t>YML120C</t>
  </si>
  <si>
    <t>YIL155C</t>
  </si>
  <si>
    <t>Mitochondrial ribosome</t>
  </si>
  <si>
    <t>YDR036C</t>
  </si>
  <si>
    <t>Mitochondrial carriers</t>
  </si>
  <si>
    <t>YOR130C</t>
  </si>
  <si>
    <t>YOR100C</t>
  </si>
  <si>
    <t>YLR239C</t>
  </si>
  <si>
    <t>YBR192W</t>
  </si>
  <si>
    <t>YER053C</t>
  </si>
  <si>
    <t>YMR301C</t>
  </si>
  <si>
    <t>YPR058W</t>
  </si>
  <si>
    <t>YPR011C</t>
  </si>
  <si>
    <t>YOR222W</t>
  </si>
  <si>
    <t>YMR241W</t>
  </si>
  <si>
    <t>YLR348C</t>
  </si>
  <si>
    <t>YKL120W</t>
  </si>
  <si>
    <t>YJR095W</t>
  </si>
  <si>
    <t>YDL198C</t>
  </si>
  <si>
    <t>YBR291C</t>
  </si>
  <si>
    <t>YBL030C</t>
  </si>
  <si>
    <t>Glycolysis</t>
  </si>
  <si>
    <t>YLR377C</t>
  </si>
  <si>
    <t>YKR097W</t>
  </si>
  <si>
    <t>YMR205C</t>
  </si>
  <si>
    <t>YKL152C</t>
  </si>
  <si>
    <t>YKL060C</t>
  </si>
  <si>
    <t>YGR254W</t>
  </si>
  <si>
    <t>YGR192C</t>
  </si>
  <si>
    <t>YFR053C</t>
  </si>
  <si>
    <t>YDR050C</t>
  </si>
  <si>
    <t>YCR012W</t>
  </si>
  <si>
    <t>YCL040W</t>
  </si>
  <si>
    <t>YBR196C</t>
  </si>
  <si>
    <t>YAL038W</t>
  </si>
  <si>
    <t>Glucose transport</t>
  </si>
  <si>
    <t>Ethanol fermentation</t>
  </si>
  <si>
    <t>YBR145W</t>
  </si>
  <si>
    <t>YPL061W</t>
  </si>
  <si>
    <t>YMR083W</t>
  </si>
  <si>
    <t>YGR087C</t>
  </si>
  <si>
    <t>YER073W</t>
  </si>
  <si>
    <t>Amino acid-tRNA ligases</t>
  </si>
  <si>
    <t>YDR268W</t>
  </si>
  <si>
    <t>YCR024C</t>
  </si>
  <si>
    <t>YOL033W</t>
  </si>
  <si>
    <t>YGR171C</t>
  </si>
  <si>
    <t>YPL040C</t>
  </si>
  <si>
    <t>YNL073W</t>
  </si>
  <si>
    <t>YPR047W</t>
  </si>
  <si>
    <t>YPR033C</t>
  </si>
  <si>
    <t>YPL160W</t>
  </si>
  <si>
    <t>YPL104W</t>
  </si>
  <si>
    <t>YPL097W</t>
  </si>
  <si>
    <t>YOR335C</t>
  </si>
  <si>
    <t>YOR168W</t>
  </si>
  <si>
    <t>YOL097C</t>
  </si>
  <si>
    <t>YNL247W</t>
  </si>
  <si>
    <t>YLR382C</t>
  </si>
  <si>
    <t>YLL018C</t>
  </si>
  <si>
    <t>YKL194C</t>
  </si>
  <si>
    <t>YIL078W</t>
  </si>
  <si>
    <t>YHR091C</t>
  </si>
  <si>
    <t>YHR020W</t>
  </si>
  <si>
    <t>YHR019C</t>
  </si>
  <si>
    <t>YHR011W</t>
  </si>
  <si>
    <t>YGR264C</t>
  </si>
  <si>
    <t>YGR185C</t>
  </si>
  <si>
    <t>YGR094W</t>
  </si>
  <si>
    <t>YGL245W</t>
  </si>
  <si>
    <t>YDR341C</t>
  </si>
  <si>
    <t>YDR037W</t>
  </si>
  <si>
    <t>YDR023W</t>
  </si>
  <si>
    <t>YBR121C</t>
  </si>
  <si>
    <t>YBL076C</t>
  </si>
  <si>
    <t>Amino acid biosynthesis</t>
  </si>
  <si>
    <t>YJR130C</t>
  </si>
  <si>
    <t>YDR111C</t>
  </si>
  <si>
    <t>YDR007W</t>
  </si>
  <si>
    <t>YJL071W</t>
  </si>
  <si>
    <t>YIL020C</t>
  </si>
  <si>
    <t>YPR035W</t>
  </si>
  <si>
    <t>YOR323C</t>
  </si>
  <si>
    <t>YOR202W</t>
  </si>
  <si>
    <t>YOR184W</t>
  </si>
  <si>
    <t>YOL140W</t>
  </si>
  <si>
    <t>YOL058W</t>
  </si>
  <si>
    <t>YNR050C</t>
  </si>
  <si>
    <t>YNL316C</t>
  </si>
  <si>
    <t>YNL277W</t>
  </si>
  <si>
    <t>YNL104C</t>
  </si>
  <si>
    <t>YMR062C</t>
  </si>
  <si>
    <t>YLR438W</t>
  </si>
  <si>
    <t>YLR355C</t>
  </si>
  <si>
    <t>YLR303W</t>
  </si>
  <si>
    <t>YLR089C</t>
  </si>
  <si>
    <t>YLR027C</t>
  </si>
  <si>
    <t>YKL211C</t>
  </si>
  <si>
    <t>YJR148W</t>
  </si>
  <si>
    <t>YJR139C</t>
  </si>
  <si>
    <t>YJR016C</t>
  </si>
  <si>
    <t>YJL200C</t>
  </si>
  <si>
    <t>YJL088W</t>
  </si>
  <si>
    <t>YIR034C</t>
  </si>
  <si>
    <t>YIL116W</t>
  </si>
  <si>
    <t>YIL094C</t>
  </si>
  <si>
    <t>YHR208W</t>
  </si>
  <si>
    <t>YHR025W</t>
  </si>
  <si>
    <t>YHR018C</t>
  </si>
  <si>
    <t>YGR208W</t>
  </si>
  <si>
    <t>YGR155W</t>
  </si>
  <si>
    <t>YGR124W</t>
  </si>
  <si>
    <t>YGL202W</t>
  </si>
  <si>
    <t>YGL148W</t>
  </si>
  <si>
    <t>YGL026C</t>
  </si>
  <si>
    <t>YGL009C</t>
  </si>
  <si>
    <t>YFL030W</t>
  </si>
  <si>
    <t>YER091C</t>
  </si>
  <si>
    <t>YER086W</t>
  </si>
  <si>
    <t>YER081W</t>
  </si>
  <si>
    <t>YER069W</t>
  </si>
  <si>
    <t>YER055C</t>
  </si>
  <si>
    <t>YER052C</t>
  </si>
  <si>
    <t>YER023W</t>
  </si>
  <si>
    <t>YDR354W</t>
  </si>
  <si>
    <t>YDR300C</t>
  </si>
  <si>
    <t>YDR234W</t>
  </si>
  <si>
    <t>YDR158W</t>
  </si>
  <si>
    <t>YDR127W</t>
  </si>
  <si>
    <t>YDL171C</t>
  </si>
  <si>
    <t>YDL131W</t>
  </si>
  <si>
    <t>YCR053W</t>
  </si>
  <si>
    <t>YCL030C</t>
  </si>
  <si>
    <t>YCL018W</t>
  </si>
  <si>
    <t>YBR249C</t>
  </si>
  <si>
    <t>YBR248C</t>
  </si>
  <si>
    <t>YBR166C</t>
  </si>
  <si>
    <t>YAL012W</t>
  </si>
  <si>
    <t>Pathway</t>
  </si>
  <si>
    <t>YGL256W</t>
  </si>
  <si>
    <t>YDL245C</t>
  </si>
  <si>
    <t>YBR218C</t>
  </si>
  <si>
    <t>YFR055W</t>
  </si>
  <si>
    <t>YDL080C</t>
  </si>
  <si>
    <t>YDR242W</t>
  </si>
  <si>
    <t>YDL174C;YEL039C</t>
  </si>
  <si>
    <t>YEL039C;YDL178W</t>
  </si>
  <si>
    <t>YEL039C;YML054C</t>
  </si>
  <si>
    <t>YCL009C;YMR108W</t>
  </si>
  <si>
    <t>YER090W;YKL211C</t>
  </si>
  <si>
    <t>Q0080;Q0085;Q0130;YBL099W;YBR039W;YDL004W;YDR298C;YDR322CA;YDR377W;YJR121W;YKL016C;YLR295C;YML081CA;YPL078C;YPL271W</t>
  </si>
  <si>
    <t>YEL039C;YKR066C</t>
  </si>
  <si>
    <t>Q0045;Q0250;Q0275;YDL067C;YHR116W;YDR231C;YGR062C;YJL003W;YPL132W;YLL018CA</t>
  </si>
  <si>
    <t>YEL039C;Q0105;YBL045C;YDR529C;YEL024W;YFR033C;YGR183C;YHR001WA;YJL166W;YOR065W;YPR191W</t>
  </si>
  <si>
    <t>YAL044C;YDR019C;YFL018C;YMR189W</t>
  </si>
  <si>
    <t>YFL018C;YDR148C;YIL125W</t>
  </si>
  <si>
    <t>YNL037C;YOR136W</t>
  </si>
  <si>
    <t>YBR115C;YGL154C</t>
  </si>
  <si>
    <t>YFL022C;YLR060W</t>
  </si>
  <si>
    <t>YFL018C;YBR221C;YER178W;YGR193C;YNL071W</t>
  </si>
  <si>
    <t>YDR178W;YJL045W;YKL141W;YLL041C</t>
  </si>
  <si>
    <t>GPR</t>
  </si>
  <si>
    <t>rxn Ids</t>
  </si>
  <si>
    <t>kcat effective</t>
  </si>
  <si>
    <t>1134</t>
  </si>
  <si>
    <t>0322</t>
  </si>
  <si>
    <t>0356</t>
  </si>
  <si>
    <t>0366</t>
  </si>
  <si>
    <t>0449</t>
  </si>
  <si>
    <t>0467</t>
  </si>
  <si>
    <t>0486</t>
  </si>
  <si>
    <t>0533</t>
  </si>
  <si>
    <t>0534</t>
  </si>
  <si>
    <t>0884</t>
  </si>
  <si>
    <t>0886</t>
  </si>
  <si>
    <t>0892</t>
  </si>
  <si>
    <t>0893</t>
  </si>
  <si>
    <t>0958</t>
  </si>
  <si>
    <t>0962</t>
  </si>
  <si>
    <t>1054</t>
  </si>
  <si>
    <t/>
  </si>
  <si>
    <t>0166</t>
  </si>
  <si>
    <t>0062</t>
  </si>
  <si>
    <t>0064</t>
  </si>
  <si>
    <t>0179</t>
  </si>
  <si>
    <t>2115</t>
  </si>
  <si>
    <t>0165</t>
  </si>
  <si>
    <t>0175</t>
  </si>
  <si>
    <t>2116</t>
  </si>
  <si>
    <t>0567</t>
  </si>
  <si>
    <t>0180</t>
  </si>
  <si>
    <t>4671</t>
  </si>
  <si>
    <t>0173</t>
  </si>
  <si>
    <t>Helper column</t>
  </si>
  <si>
    <t>Averages</t>
  </si>
  <si>
    <t>Averages with all data</t>
  </si>
  <si>
    <t>Averages without data that is missing for more than half</t>
  </si>
  <si>
    <t>Harmonic Averages with all data</t>
  </si>
  <si>
    <t>Harmonic Averages without data that is missing for more than half</t>
  </si>
  <si>
    <t>Averages for data with reaction ID</t>
  </si>
  <si>
    <t>Averages for only fermentation pathway</t>
  </si>
  <si>
    <t>NB: only 2 canonical reactions are included for fermentation, with reaction Ids 0567, 0173, 2115 (for the last reaction only the case with unaltered kcat=3240000). This gives the following averages for fermentation:</t>
  </si>
  <si>
    <t>For fermentation, we only include the two canonical reaction steps (see Supplementary Text).</t>
  </si>
  <si>
    <t>Data processed for saturation functions.</t>
  </si>
  <si>
    <t>We categorize the reactions according to the pathways and sectors as defined in the yeast model (see Supplementary Text). This is done for all reactions that are assigned a reaction ID.</t>
  </si>
  <si>
    <t>The protocol that is used to compute the saturation data from the measured and predicted protein concentrations is given in the Supplementary Text.</t>
  </si>
  <si>
    <t>In this file, we give the processed data from Elsemman et al. (2022), Nature Communications to compute the saturation functions and mean kcats per sector in the yeast model.</t>
  </si>
  <si>
    <t>We also compute the mean kcat for each sector.</t>
  </si>
  <si>
    <t>For each sector, we create a separate sheet with the saturation data of the reactions. We then compute the mean saturation factor at each growth rate. This gives an array of saturation values, to which we can fit saturation functions that depend on the growth rate.</t>
  </si>
  <si>
    <t>This file contains source code for the following article:</t>
  </si>
  <si>
    <r>
      <rPr>
        <b/>
        <sz val="11"/>
        <color theme="1"/>
        <rFont val="Aptos Narrow"/>
        <family val="2"/>
        <scheme val="minor"/>
      </rPr>
      <t>Affiliations</t>
    </r>
    <r>
      <rPr>
        <sz val="12"/>
        <color theme="1"/>
        <rFont val="Aptos Narrow"/>
        <family val="2"/>
        <scheme val="minor"/>
      </rPr>
      <t>: ^1Department of Mathematics, Amsterdam Center for Dynamics and Computation, Vrije Universiteit Amsterdam, 1081 HV Amsterdam, the Netherlands, ^2Systems Biology Lab, A-LIFE, AIMMS, Vrije Universiteit Amsterdam, 1081 HZ Amsterdam, the Netherlands</t>
    </r>
  </si>
  <si>
    <r>
      <rPr>
        <b/>
        <sz val="11"/>
        <color theme="1"/>
        <rFont val="Aptos Narrow"/>
        <family val="2"/>
        <scheme val="minor"/>
      </rPr>
      <t>Title</t>
    </r>
    <r>
      <rPr>
        <sz val="12"/>
        <color theme="1"/>
        <rFont val="Aptos Narrow"/>
        <family val="2"/>
        <scheme val="minor"/>
      </rPr>
      <t>: On the conditions for overflow metabolism</t>
    </r>
  </si>
  <si>
    <r>
      <rPr>
        <b/>
        <sz val="11"/>
        <color theme="1"/>
        <rFont val="Aptos Narrow"/>
        <family val="2"/>
        <scheme val="minor"/>
      </rPr>
      <t>Authors</t>
    </r>
    <r>
      <rPr>
        <sz val="12"/>
        <color theme="1"/>
        <rFont val="Aptos Narrow"/>
        <family val="2"/>
        <scheme val="minor"/>
      </rPr>
      <t>: Maarten J. Droste^(1,2), Robert Planqué^1, Frank J. Bruggeman^2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</si>
</sst>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0"/>
      <name val="Arial"/>
      <family val="2"/>
    </font>
    <font>
      <b/>
      <sz val="11"/>
      <color rgb="FF000000"/>
      <name val="Aptos Narrow"/>
      <family val="2"/>
      <scheme val="minor"/>
    </font>
    <font>
      <sz val="12"/>
      <color rgb="FFFF0000"/>
      <name val="Aptos Narrow"/>
      <family val="2"/>
      <scheme val="minor"/>
    </font>
    <font>
      <sz val="12"/>
      <color rgb="FF000000"/>
      <name val="Aptos Narrow"/>
      <family val="2"/>
      <scheme val="minor"/>
    </font>
    <font>
      <b/>
      <sz val="12"/>
      <color theme="1"/>
      <name val="Aptos Narrow"/>
      <scheme val="minor"/>
    </font>
    <font>
      <b/>
      <sz val="12"/>
      <color rgb="FF000000"/>
      <name val="Aptos Narrow"/>
      <scheme val="minor"/>
    </font>
    <font>
      <b/>
      <sz val="11"/>
      <color theme="1"/>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8">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4" fillId="0" borderId="0" xfId="0" applyFont="1"/>
    <xf numFmtId="0" fontId="3" fillId="0" borderId="0" xfId="0" applyFont="1"/>
    <xf numFmtId="0" fontId="5" fillId="0" borderId="0" xfId="0" applyFont="1"/>
    <xf numFmtId="0" fontId="6" fillId="0" borderId="0" xfId="0" applyFont="1"/>
    <xf numFmtId="0" fontId="0" fillId="0" borderId="0" xfId="0" quotePrefix="1"/>
  </cellXfs>
  <cellStyles count="3">
    <cellStyle name="Normal" xfId="0" builtinId="0"/>
    <cellStyle name="Normal 2" xfId="2" xr:uid="{0C8FD06D-333C-3247-B5E4-30BE0387236A}"/>
    <cellStyle name="Standaard 2" xfId="1" xr:uid="{FA856AD1-68DE-0745-AFCB-1371F125AF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D72-FE5E-F548-B0B1-BEDF77E3A151}">
  <dimension ref="A1:A18"/>
  <sheetViews>
    <sheetView tabSelected="1" workbookViewId="0">
      <selection activeCell="F37" sqref="F37"/>
    </sheetView>
  </sheetViews>
  <sheetFormatPr baseColWidth="10" defaultRowHeight="16" x14ac:dyDescent="0.2"/>
  <sheetData>
    <row r="1" spans="1:1" x14ac:dyDescent="0.2">
      <c r="A1" t="s">
        <v>223</v>
      </c>
    </row>
    <row r="3" spans="1:1" x14ac:dyDescent="0.2">
      <c r="A3" t="s">
        <v>225</v>
      </c>
    </row>
    <row r="4" spans="1:1" x14ac:dyDescent="0.2">
      <c r="A4" t="s">
        <v>226</v>
      </c>
    </row>
    <row r="5" spans="1:1" x14ac:dyDescent="0.2">
      <c r="A5" t="s">
        <v>224</v>
      </c>
    </row>
    <row r="10" spans="1:1" x14ac:dyDescent="0.2">
      <c r="A10" s="5" t="s">
        <v>217</v>
      </c>
    </row>
    <row r="11" spans="1:1" x14ac:dyDescent="0.2">
      <c r="A11" t="s">
        <v>220</v>
      </c>
    </row>
    <row r="12" spans="1:1" x14ac:dyDescent="0.2">
      <c r="A12" t="s">
        <v>219</v>
      </c>
    </row>
    <row r="15" spans="1:1" x14ac:dyDescent="0.2">
      <c r="A15" t="s">
        <v>218</v>
      </c>
    </row>
    <row r="16" spans="1:1" x14ac:dyDescent="0.2">
      <c r="A16" t="s">
        <v>222</v>
      </c>
    </row>
    <row r="17" spans="1:1" x14ac:dyDescent="0.2">
      <c r="A17" t="s">
        <v>216</v>
      </c>
    </row>
    <row r="18" spans="1:1" x14ac:dyDescent="0.2">
      <c r="A18"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10828-7501-9C42-86ED-83B6F6B6CA59}">
  <sheetPr codeName="Sheet15"/>
  <dimension ref="A1:S2"/>
  <sheetViews>
    <sheetView workbookViewId="0">
      <selection activeCell="E2" sqref="E2"/>
    </sheetView>
  </sheetViews>
  <sheetFormatPr baseColWidth="10" defaultRowHeight="16" x14ac:dyDescent="0.2"/>
  <cols>
    <col min="2" max="2" width="17.1640625" customWidth="1"/>
  </cols>
  <sheetData>
    <row r="1" spans="1:19" x14ac:dyDescent="0.2">
      <c r="A1" t="s">
        <v>176</v>
      </c>
      <c r="B1" t="s">
        <v>152</v>
      </c>
      <c r="C1" t="s">
        <v>175</v>
      </c>
      <c r="D1" t="s">
        <v>177</v>
      </c>
      <c r="E1" t="s">
        <v>207</v>
      </c>
      <c r="F1" s="1">
        <v>0.19565833999999999</v>
      </c>
      <c r="G1" s="2">
        <v>0.20235950999999999</v>
      </c>
      <c r="H1" s="2">
        <v>0.22900000000000001</v>
      </c>
      <c r="I1" s="2">
        <v>0.22500000000000001</v>
      </c>
      <c r="J1" s="2">
        <v>0.26800000000000002</v>
      </c>
      <c r="K1" s="2">
        <v>0.27300000000000002</v>
      </c>
      <c r="L1" s="2">
        <v>0.30299999999999999</v>
      </c>
      <c r="M1" s="2">
        <v>0.30199999999999999</v>
      </c>
      <c r="N1" s="2">
        <v>0.3</v>
      </c>
      <c r="O1" s="2">
        <v>0.30099999999999999</v>
      </c>
      <c r="P1" s="2">
        <v>0.316</v>
      </c>
      <c r="Q1" s="2">
        <v>0.32</v>
      </c>
      <c r="R1" s="2">
        <v>0.33700000000000002</v>
      </c>
      <c r="S1" s="2">
        <v>0.34</v>
      </c>
    </row>
    <row r="2" spans="1:19" x14ac:dyDescent="0.2">
      <c r="A2" t="s">
        <v>178</v>
      </c>
      <c r="B2" t="s">
        <v>49</v>
      </c>
      <c r="C2" t="s">
        <v>154</v>
      </c>
      <c r="D2" s="3">
        <v>720000</v>
      </c>
      <c r="E2" s="3" t="str">
        <f>C2 &amp; "-" &amp; D2</f>
        <v>YDL245C-720000</v>
      </c>
      <c r="F2" s="3">
        <v>0.81949159999999999</v>
      </c>
      <c r="G2" s="3">
        <v>0.78396434000000004</v>
      </c>
      <c r="H2" s="3">
        <v>0.68699370000000004</v>
      </c>
      <c r="I2" s="3">
        <v>0.78060430000000003</v>
      </c>
      <c r="J2" s="3">
        <v>0.70298992000000005</v>
      </c>
      <c r="K2" s="3">
        <v>0.68161466999999998</v>
      </c>
      <c r="L2" s="3">
        <v>0.72584521999999996</v>
      </c>
      <c r="M2" s="3">
        <v>0.69453476000000003</v>
      </c>
      <c r="N2" s="3">
        <v>0.69295554000000004</v>
      </c>
      <c r="O2" s="3">
        <v>0.79118792999999998</v>
      </c>
      <c r="P2" s="3">
        <v>0.67043712</v>
      </c>
      <c r="Q2" s="3">
        <v>0.78749391999999996</v>
      </c>
      <c r="R2" s="3">
        <v>0.73512902000000002</v>
      </c>
      <c r="S2" s="3">
        <v>0.73199906000000003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0D373-2346-5A47-A402-B3AECE2FE417}">
  <sheetPr codeName="Sheet16"/>
  <dimension ref="A1:S21"/>
  <sheetViews>
    <sheetView workbookViewId="0">
      <selection activeCell="A4" sqref="A4"/>
    </sheetView>
  </sheetViews>
  <sheetFormatPr baseColWidth="10" defaultRowHeight="16" x14ac:dyDescent="0.2"/>
  <cols>
    <col min="2" max="2" width="19" customWidth="1"/>
  </cols>
  <sheetData>
    <row r="1" spans="1:19" x14ac:dyDescent="0.2">
      <c r="A1" t="s">
        <v>176</v>
      </c>
      <c r="B1" t="s">
        <v>152</v>
      </c>
      <c r="C1" t="s">
        <v>175</v>
      </c>
      <c r="D1" s="3" t="s">
        <v>177</v>
      </c>
      <c r="E1" s="3" t="s">
        <v>207</v>
      </c>
      <c r="F1" s="1">
        <v>0.19565833999999999</v>
      </c>
      <c r="G1" s="2">
        <v>0.20235950999999999</v>
      </c>
      <c r="H1" s="2">
        <v>0.22900000000000001</v>
      </c>
      <c r="I1" s="2">
        <v>0.22500000000000001</v>
      </c>
      <c r="J1" s="2">
        <v>0.26800000000000002</v>
      </c>
      <c r="K1" s="2">
        <v>0.27300000000000002</v>
      </c>
      <c r="L1" s="2">
        <v>0.30299999999999999</v>
      </c>
      <c r="M1" s="2">
        <v>0.30199999999999999</v>
      </c>
      <c r="N1" s="2">
        <v>0.3</v>
      </c>
      <c r="O1" s="2">
        <v>0.30099999999999999</v>
      </c>
      <c r="P1" s="2">
        <v>0.316</v>
      </c>
      <c r="Q1" s="2">
        <v>0.32</v>
      </c>
      <c r="R1" s="2">
        <v>0.33700000000000002</v>
      </c>
      <c r="S1" s="2">
        <v>0.34</v>
      </c>
    </row>
    <row r="2" spans="1:19" x14ac:dyDescent="0.2">
      <c r="A2" t="s">
        <v>179</v>
      </c>
      <c r="B2" t="s">
        <v>35</v>
      </c>
      <c r="C2" t="s">
        <v>40</v>
      </c>
      <c r="D2">
        <v>117000</v>
      </c>
      <c r="E2" t="str">
        <f t="shared" ref="E2:E16" si="0">C2 &amp; "-" &amp; D2</f>
        <v>YKL060C-117000</v>
      </c>
      <c r="F2">
        <v>0.14312549485975073</v>
      </c>
      <c r="G2">
        <v>0.15334832699735079</v>
      </c>
      <c r="H2">
        <v>0.19687978351530228</v>
      </c>
      <c r="I2">
        <v>0.16935557446966681</v>
      </c>
      <c r="J2">
        <v>0.22011449807701478</v>
      </c>
      <c r="K2">
        <v>0.27783189445091572</v>
      </c>
      <c r="L2">
        <v>0.4482438653223676</v>
      </c>
      <c r="M2">
        <v>0.4507436095269739</v>
      </c>
      <c r="N2">
        <v>0.4497155792589359</v>
      </c>
      <c r="O2">
        <v>0.4192127724309142</v>
      </c>
      <c r="P2">
        <v>0.4918759073405749</v>
      </c>
      <c r="Q2">
        <v>0.49402366498631345</v>
      </c>
      <c r="R2">
        <v>0.58694785508283986</v>
      </c>
      <c r="S2">
        <v>0.64414416832539012</v>
      </c>
    </row>
    <row r="3" spans="1:19" x14ac:dyDescent="0.2">
      <c r="A3" t="s">
        <v>180</v>
      </c>
      <c r="B3" t="s">
        <v>35</v>
      </c>
      <c r="C3" t="s">
        <v>39</v>
      </c>
      <c r="D3">
        <v>1908000</v>
      </c>
      <c r="E3" t="str">
        <f t="shared" si="0"/>
        <v>YKL152C-1908000</v>
      </c>
      <c r="F3">
        <v>8.1826759374275596E-2</v>
      </c>
      <c r="G3">
        <v>9.4025246306737559E-2</v>
      </c>
      <c r="H3">
        <v>0.11062254406468096</v>
      </c>
      <c r="I3">
        <v>9.7292230763315654E-2</v>
      </c>
      <c r="J3">
        <v>0.15627971745284649</v>
      </c>
      <c r="K3">
        <v>0.17985726540403052</v>
      </c>
      <c r="L3">
        <v>0.25846352220174201</v>
      </c>
      <c r="M3">
        <v>0.26784615150972058</v>
      </c>
      <c r="N3">
        <v>0.26723579668599717</v>
      </c>
      <c r="O3">
        <v>0.26235135918143088</v>
      </c>
      <c r="P3">
        <v>0.28121579511076011</v>
      </c>
      <c r="Q3">
        <v>0.28036996084224086</v>
      </c>
      <c r="R3">
        <v>0.30602134644695445</v>
      </c>
      <c r="S3">
        <v>0.34282885515013578</v>
      </c>
    </row>
    <row r="4" spans="1:19" x14ac:dyDescent="0.2">
      <c r="A4" t="s">
        <v>181</v>
      </c>
      <c r="B4" t="s">
        <v>35</v>
      </c>
      <c r="C4" t="s">
        <v>41</v>
      </c>
      <c r="D4">
        <v>828000</v>
      </c>
      <c r="E4" t="str">
        <f t="shared" si="0"/>
        <v>YGR254W-828000</v>
      </c>
      <c r="F4">
        <v>5.4741908608141293E-2</v>
      </c>
      <c r="G4">
        <v>5.7476178920452189E-2</v>
      </c>
      <c r="H4">
        <v>8.1937375218782207E-2</v>
      </c>
      <c r="I4">
        <v>7.1933133368976346E-2</v>
      </c>
      <c r="J4">
        <v>0.11833868810657359</v>
      </c>
      <c r="K4">
        <v>0.13876631585525878</v>
      </c>
      <c r="L4">
        <v>0.18048838195339836</v>
      </c>
      <c r="M4">
        <v>0.182359080436786</v>
      </c>
      <c r="N4">
        <v>0.18194406438521146</v>
      </c>
      <c r="O4">
        <v>0.16723533182521533</v>
      </c>
      <c r="P4">
        <v>0.19001268039491012</v>
      </c>
      <c r="Q4">
        <v>0.18772699055146111</v>
      </c>
      <c r="R4">
        <v>0.22249032564492144</v>
      </c>
      <c r="S4">
        <v>0.24660732034083133</v>
      </c>
    </row>
    <row r="5" spans="1:19" x14ac:dyDescent="0.2">
      <c r="A5" t="s">
        <v>182</v>
      </c>
      <c r="B5" t="s">
        <v>35</v>
      </c>
      <c r="C5" t="s">
        <v>36</v>
      </c>
      <c r="D5">
        <v>17640</v>
      </c>
      <c r="E5" t="str">
        <f t="shared" si="0"/>
        <v>YLR377C-17640</v>
      </c>
      <c r="F5" t="s">
        <v>194</v>
      </c>
      <c r="G5" t="s">
        <v>194</v>
      </c>
      <c r="H5" t="s">
        <v>194</v>
      </c>
      <c r="I5" t="s">
        <v>194</v>
      </c>
      <c r="J5" t="s">
        <v>194</v>
      </c>
      <c r="K5" t="s">
        <v>194</v>
      </c>
      <c r="L5" t="s">
        <v>194</v>
      </c>
      <c r="M5" t="s">
        <v>194</v>
      </c>
      <c r="N5" t="s">
        <v>194</v>
      </c>
      <c r="O5" t="s">
        <v>194</v>
      </c>
      <c r="P5" t="s">
        <v>194</v>
      </c>
      <c r="Q5" t="s">
        <v>194</v>
      </c>
      <c r="R5" t="s">
        <v>194</v>
      </c>
      <c r="S5" t="s">
        <v>194</v>
      </c>
    </row>
    <row r="6" spans="1:19" x14ac:dyDescent="0.2">
      <c r="A6" t="s">
        <v>183</v>
      </c>
      <c r="B6" t="s">
        <v>35</v>
      </c>
      <c r="C6" t="s">
        <v>47</v>
      </c>
      <c r="D6">
        <v>2466000</v>
      </c>
      <c r="E6" t="str">
        <f t="shared" si="0"/>
        <v>YBR196C-2466000</v>
      </c>
      <c r="F6">
        <v>3.6078358014928938E-2</v>
      </c>
      <c r="G6">
        <v>4.1682528118327844E-2</v>
      </c>
      <c r="H6">
        <v>5.247120620044346E-2</v>
      </c>
      <c r="I6">
        <v>4.0706622796399125E-2</v>
      </c>
      <c r="J6">
        <v>6.8018992270269585E-2</v>
      </c>
      <c r="K6">
        <v>8.6565878156244919E-2</v>
      </c>
      <c r="L6">
        <v>0.13732261034161775</v>
      </c>
      <c r="M6">
        <v>0.13994970411305022</v>
      </c>
      <c r="N6">
        <v>0.13963165280710654</v>
      </c>
      <c r="O6">
        <v>0.14025572731788427</v>
      </c>
      <c r="P6">
        <v>0.16531151540354866</v>
      </c>
      <c r="Q6">
        <v>0.16330456910407995</v>
      </c>
      <c r="R6">
        <v>0.19347312404305045</v>
      </c>
      <c r="S6">
        <v>0.2171435515008262</v>
      </c>
    </row>
    <row r="7" spans="1:19" x14ac:dyDescent="0.2">
      <c r="A7" t="s">
        <v>184</v>
      </c>
      <c r="B7" t="s">
        <v>35</v>
      </c>
      <c r="C7" t="s">
        <v>42</v>
      </c>
      <c r="D7">
        <v>355481.91878014244</v>
      </c>
      <c r="E7" t="str">
        <f t="shared" si="0"/>
        <v>YGR192C-355481,918780142</v>
      </c>
      <c r="F7">
        <v>0.26181755484720931</v>
      </c>
      <c r="G7">
        <v>0.30967820581110078</v>
      </c>
      <c r="H7">
        <v>0.40489394773957327</v>
      </c>
      <c r="I7">
        <v>0.38981324491251179</v>
      </c>
      <c r="J7">
        <v>0.49908751037035526</v>
      </c>
      <c r="K7">
        <v>0.65818534401894424</v>
      </c>
      <c r="L7">
        <v>0.79950196357216052</v>
      </c>
      <c r="M7">
        <v>0.79701309240832241</v>
      </c>
      <c r="N7">
        <v>0.79518694612518348</v>
      </c>
      <c r="O7">
        <v>0.75671032057932075</v>
      </c>
      <c r="P7">
        <v>0.82951425359966513</v>
      </c>
      <c r="Q7">
        <v>0.80318309126898524</v>
      </c>
      <c r="R7">
        <v>0.89158560553841115</v>
      </c>
      <c r="S7">
        <v>1</v>
      </c>
    </row>
    <row r="8" spans="1:19" x14ac:dyDescent="0.2">
      <c r="A8" t="s">
        <v>185</v>
      </c>
      <c r="B8" t="s">
        <v>35</v>
      </c>
      <c r="C8" t="s">
        <v>43</v>
      </c>
      <c r="D8">
        <v>986400</v>
      </c>
      <c r="E8" t="str">
        <f t="shared" si="0"/>
        <v>YFR053C-986400</v>
      </c>
      <c r="F8">
        <v>9.7483353919808446E-2</v>
      </c>
      <c r="G8">
        <v>0.10874397287199256</v>
      </c>
      <c r="H8">
        <v>0.11531802137726638</v>
      </c>
      <c r="I8">
        <v>0.1055153992656104</v>
      </c>
      <c r="J8">
        <v>0.12389482076072075</v>
      </c>
      <c r="K8">
        <v>0.1429988945395855</v>
      </c>
      <c r="L8">
        <v>0.17922288085257815</v>
      </c>
      <c r="M8">
        <v>0.17771031385981359</v>
      </c>
      <c r="N8">
        <v>0.17730526139113384</v>
      </c>
      <c r="O8">
        <v>0.17824713442558324</v>
      </c>
      <c r="P8">
        <v>0.20295475151830839</v>
      </c>
      <c r="Q8">
        <v>0.1989926004907871</v>
      </c>
      <c r="R8">
        <v>0.21752081036713783</v>
      </c>
      <c r="S8">
        <v>0.23788327988148664</v>
      </c>
    </row>
    <row r="9" spans="1:19" x14ac:dyDescent="0.2">
      <c r="A9" t="s">
        <v>186</v>
      </c>
      <c r="B9" t="s">
        <v>35</v>
      </c>
      <c r="C9" t="s">
        <v>46</v>
      </c>
      <c r="D9">
        <v>986400</v>
      </c>
      <c r="E9" t="str">
        <f t="shared" si="0"/>
        <v>YCL040W-986400</v>
      </c>
      <c r="F9">
        <v>6.0495626804150424E-2</v>
      </c>
      <c r="G9">
        <v>6.7273955731091573E-2</v>
      </c>
      <c r="H9">
        <v>7.3318930896049211E-2</v>
      </c>
      <c r="I9">
        <v>6.7224897766190797E-2</v>
      </c>
      <c r="J9">
        <v>8.8747127175222262E-2</v>
      </c>
      <c r="K9">
        <v>0.10481609209223557</v>
      </c>
      <c r="L9">
        <v>0.13445425725153531</v>
      </c>
      <c r="M9">
        <v>0.13348039825928476</v>
      </c>
      <c r="N9">
        <v>0.13317636868035299</v>
      </c>
      <c r="O9">
        <v>0.13262027159503784</v>
      </c>
      <c r="P9">
        <v>0.15610346488735799</v>
      </c>
      <c r="Q9">
        <v>0.15395215795419889</v>
      </c>
      <c r="R9">
        <v>0.17308865601849296</v>
      </c>
      <c r="S9">
        <v>0.19032352094318503</v>
      </c>
    </row>
    <row r="10" spans="1:19" x14ac:dyDescent="0.2">
      <c r="A10" t="s">
        <v>187</v>
      </c>
      <c r="B10" t="s">
        <v>35</v>
      </c>
      <c r="C10" t="s">
        <v>37</v>
      </c>
      <c r="D10">
        <v>223200</v>
      </c>
      <c r="E10" t="str">
        <f t="shared" si="0"/>
        <v>YKR097W-223200</v>
      </c>
      <c r="G10" t="s">
        <v>194</v>
      </c>
      <c r="H10" t="s">
        <v>194</v>
      </c>
      <c r="I10" t="s">
        <v>194</v>
      </c>
      <c r="J10" t="s">
        <v>194</v>
      </c>
      <c r="K10" t="s">
        <v>194</v>
      </c>
      <c r="L10" t="s">
        <v>194</v>
      </c>
      <c r="M10" t="s">
        <v>194</v>
      </c>
      <c r="N10" t="s">
        <v>194</v>
      </c>
      <c r="O10" t="s">
        <v>194</v>
      </c>
      <c r="P10" t="s">
        <v>194</v>
      </c>
      <c r="Q10" t="s">
        <v>194</v>
      </c>
      <c r="R10" t="s">
        <v>194</v>
      </c>
      <c r="S10" t="s">
        <v>194</v>
      </c>
    </row>
    <row r="11" spans="1:19" x14ac:dyDescent="0.2">
      <c r="A11" t="s">
        <v>188</v>
      </c>
      <c r="B11" t="s">
        <v>35</v>
      </c>
      <c r="C11" t="s">
        <v>38</v>
      </c>
      <c r="D11">
        <v>3272242.9357978045</v>
      </c>
      <c r="E11" t="str">
        <f t="shared" si="0"/>
        <v>YMR205C-3272242,9357978</v>
      </c>
      <c r="F11">
        <v>0.29797479286770556</v>
      </c>
      <c r="G11">
        <v>0.33685700139710317</v>
      </c>
      <c r="H11">
        <v>0.37392218880834333</v>
      </c>
      <c r="I11">
        <v>0.33712861931694738</v>
      </c>
      <c r="J11">
        <v>0.4266783237511021</v>
      </c>
      <c r="K11">
        <v>0.51482856083075412</v>
      </c>
      <c r="L11">
        <v>0.69847335599373994</v>
      </c>
      <c r="M11">
        <v>0.70854555489143134</v>
      </c>
      <c r="N11">
        <v>0.70693380754945112</v>
      </c>
      <c r="O11">
        <v>0.69332326334907335</v>
      </c>
      <c r="P11">
        <v>0.8079396900108019</v>
      </c>
      <c r="Q11">
        <v>0.80928745887474174</v>
      </c>
      <c r="R11">
        <v>0.89464618892121162</v>
      </c>
      <c r="S11">
        <v>1</v>
      </c>
    </row>
    <row r="12" spans="1:19" x14ac:dyDescent="0.2">
      <c r="A12" t="s">
        <v>189</v>
      </c>
      <c r="B12" t="s">
        <v>35</v>
      </c>
      <c r="C12" t="s">
        <v>45</v>
      </c>
      <c r="D12">
        <v>1274400</v>
      </c>
      <c r="E12" t="str">
        <f t="shared" si="0"/>
        <v>YCR012W-1274400</v>
      </c>
      <c r="F12">
        <v>1.498203796321093E-2</v>
      </c>
      <c r="G12">
        <v>1.7401903662185199E-2</v>
      </c>
      <c r="H12">
        <v>2.0502439401835954E-2</v>
      </c>
      <c r="I12">
        <v>1.9076812180210383E-2</v>
      </c>
      <c r="J12">
        <v>2.6821521758145981E-2</v>
      </c>
      <c r="K12">
        <v>3.1054000238994964E-2</v>
      </c>
      <c r="L12">
        <v>4.0135476814402812E-2</v>
      </c>
      <c r="M12">
        <v>4.1605714433712498E-2</v>
      </c>
      <c r="N12">
        <v>4.1511060935668177E-2</v>
      </c>
      <c r="O12">
        <v>4.2733341884087513E-2</v>
      </c>
      <c r="P12">
        <v>4.8849550994738866E-2</v>
      </c>
      <c r="Q12">
        <v>4.8238120422299108E-2</v>
      </c>
      <c r="R12">
        <v>5.5801407416397039E-2</v>
      </c>
      <c r="S12">
        <v>6.2357087019928599E-2</v>
      </c>
    </row>
    <row r="13" spans="1:19" x14ac:dyDescent="0.2">
      <c r="A13" t="s">
        <v>190</v>
      </c>
      <c r="B13" t="s">
        <v>35</v>
      </c>
      <c r="C13" t="s">
        <v>39</v>
      </c>
      <c r="D13" t="s">
        <v>194</v>
      </c>
      <c r="E13" t="str">
        <f t="shared" si="0"/>
        <v>YKL152C-</v>
      </c>
      <c r="F13">
        <v>8.0699706454445186E-2</v>
      </c>
      <c r="G13">
        <v>9.2728594783562324E-2</v>
      </c>
      <c r="H13">
        <v>0.10853394401425813</v>
      </c>
      <c r="I13">
        <v>9.553738877160331E-2</v>
      </c>
      <c r="J13">
        <v>0.1527945541249594</v>
      </c>
      <c r="K13">
        <v>0.17592629385956543</v>
      </c>
      <c r="L13">
        <v>0.25307456455731403</v>
      </c>
      <c r="M13">
        <v>0.26090707765933158</v>
      </c>
      <c r="N13">
        <v>0.26031250059527061</v>
      </c>
      <c r="O13">
        <v>0.25783311582476687</v>
      </c>
      <c r="P13">
        <v>0.27471227880774696</v>
      </c>
      <c r="Q13">
        <v>0.27398354869839808</v>
      </c>
      <c r="R13">
        <v>0.29914266616139268</v>
      </c>
      <c r="S13">
        <v>0.33576732161441969</v>
      </c>
    </row>
    <row r="14" spans="1:19" x14ac:dyDescent="0.2">
      <c r="A14" t="s">
        <v>191</v>
      </c>
      <c r="B14" t="s">
        <v>35</v>
      </c>
      <c r="C14" t="s">
        <v>155</v>
      </c>
      <c r="D14">
        <v>254453.10774186123</v>
      </c>
      <c r="E14" t="str">
        <f t="shared" si="0"/>
        <v>YBR218C-254453,107741861</v>
      </c>
      <c r="F14">
        <v>0.76184173158194513</v>
      </c>
      <c r="G14">
        <v>0.8219482924035193</v>
      </c>
      <c r="H14">
        <v>0.90667894702699503</v>
      </c>
      <c r="I14">
        <v>0.83910485717727579</v>
      </c>
      <c r="J14">
        <v>0.87334595316017538</v>
      </c>
      <c r="K14">
        <v>0.85613639016163801</v>
      </c>
      <c r="L14">
        <v>0.90944478899456604</v>
      </c>
      <c r="M14">
        <v>0.85586761054812655</v>
      </c>
      <c r="N14">
        <v>0.85391835201942479</v>
      </c>
      <c r="O14">
        <v>0.79088084053539975</v>
      </c>
      <c r="P14">
        <v>0.8491932159722595</v>
      </c>
      <c r="Q14">
        <v>0.8470137279426978</v>
      </c>
      <c r="R14">
        <v>0.96600704233480861</v>
      </c>
      <c r="S14">
        <v>1</v>
      </c>
    </row>
    <row r="15" spans="1:19" x14ac:dyDescent="0.2">
      <c r="A15" t="s">
        <v>192</v>
      </c>
      <c r="B15" t="s">
        <v>35</v>
      </c>
      <c r="C15" t="s">
        <v>48</v>
      </c>
      <c r="D15">
        <v>835200</v>
      </c>
      <c r="E15" t="str">
        <f t="shared" si="0"/>
        <v>YAL038W-835200</v>
      </c>
      <c r="F15">
        <v>0.15427432360839305</v>
      </c>
      <c r="G15">
        <v>0.17307169588160054</v>
      </c>
      <c r="H15">
        <v>0.20327730043814507</v>
      </c>
      <c r="I15">
        <v>0.18608157362295991</v>
      </c>
      <c r="J15">
        <v>0.26176509451387048</v>
      </c>
      <c r="K15">
        <v>0.32093904988528105</v>
      </c>
      <c r="L15">
        <v>0.45810136542768776</v>
      </c>
      <c r="M15">
        <v>0.46438322106010871</v>
      </c>
      <c r="N15">
        <v>0.46332484068389562</v>
      </c>
      <c r="O15">
        <v>0.44081543505444687</v>
      </c>
      <c r="P15">
        <v>0.4858974897917222</v>
      </c>
      <c r="Q15">
        <v>0.48541372686819817</v>
      </c>
      <c r="R15">
        <v>0.52922504950563287</v>
      </c>
      <c r="S15">
        <v>0.56532127190120063</v>
      </c>
    </row>
    <row r="16" spans="1:19" x14ac:dyDescent="0.2">
      <c r="A16" t="s">
        <v>193</v>
      </c>
      <c r="B16" t="s">
        <v>35</v>
      </c>
      <c r="C16" t="s">
        <v>44</v>
      </c>
      <c r="D16">
        <v>3096000</v>
      </c>
      <c r="E16" t="str">
        <f t="shared" si="0"/>
        <v>YDR050C-3096000</v>
      </c>
      <c r="F16">
        <v>1.2749848679816505E-2</v>
      </c>
      <c r="G16">
        <v>1.4046130650101967E-2</v>
      </c>
      <c r="H16">
        <v>1.5989137895842082E-2</v>
      </c>
      <c r="I16">
        <v>1.4141419653878523E-2</v>
      </c>
      <c r="J16">
        <v>1.9477284779893092E-2</v>
      </c>
      <c r="K16">
        <v>2.2406692212052673E-2</v>
      </c>
      <c r="L16">
        <v>3.0875064644248267E-2</v>
      </c>
      <c r="M16">
        <v>3.0440202861618897E-2</v>
      </c>
      <c r="N16">
        <v>3.037082645555143E-2</v>
      </c>
      <c r="O16">
        <v>2.9760504551324316E-2</v>
      </c>
      <c r="P16">
        <v>3.2950724165499531E-2</v>
      </c>
      <c r="Q16">
        <v>3.1900658472303486E-2</v>
      </c>
      <c r="R16">
        <v>3.6702171608659725E-2</v>
      </c>
      <c r="S16">
        <v>4.1723646059630221E-2</v>
      </c>
    </row>
    <row r="19" spans="1:19" x14ac:dyDescent="0.2">
      <c r="A19" s="5" t="s">
        <v>208</v>
      </c>
      <c r="D19">
        <f t="shared" ref="D19" si="1">AVERAGE(D2:D16)</f>
        <v>1187172.7115942719</v>
      </c>
      <c r="F19">
        <f>AVERAGE(F2:F16)</f>
        <v>0.15831473058336776</v>
      </c>
      <c r="G19">
        <f t="shared" ref="G19:S19" si="2">AVERAGE(G2:G16)</f>
        <v>0.17602169488731734</v>
      </c>
      <c r="H19">
        <f t="shared" si="2"/>
        <v>0.20494967435365519</v>
      </c>
      <c r="I19">
        <f t="shared" si="2"/>
        <v>0.18714705954350358</v>
      </c>
      <c r="J19">
        <f t="shared" si="2"/>
        <v>0.2334895451000884</v>
      </c>
      <c r="K19">
        <f t="shared" si="2"/>
        <v>0.27002405166965393</v>
      </c>
      <c r="L19">
        <f t="shared" si="2"/>
        <v>0.34829246907133532</v>
      </c>
      <c r="M19">
        <f t="shared" si="2"/>
        <v>0.34698859473602156</v>
      </c>
      <c r="N19">
        <f t="shared" si="2"/>
        <v>0.34619746596716799</v>
      </c>
      <c r="O19">
        <f t="shared" si="2"/>
        <v>0.33169072450419113</v>
      </c>
      <c r="P19">
        <f t="shared" si="2"/>
        <v>0.37050240907676107</v>
      </c>
      <c r="Q19">
        <f t="shared" si="2"/>
        <v>0.36749155972897729</v>
      </c>
      <c r="R19">
        <f t="shared" si="2"/>
        <v>0.41328094223768541</v>
      </c>
      <c r="S19">
        <f t="shared" si="2"/>
        <v>0.45262307867207952</v>
      </c>
    </row>
    <row r="21" spans="1:19" x14ac:dyDescent="0.2">
      <c r="A2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995B-D662-6E4A-A9AE-0CE70489DCE8}">
  <sheetPr codeName="Sheet17"/>
  <dimension ref="A1:S27"/>
  <sheetViews>
    <sheetView workbookViewId="0">
      <selection activeCell="M37" sqref="M37"/>
    </sheetView>
  </sheetViews>
  <sheetFormatPr baseColWidth="10" defaultRowHeight="16" x14ac:dyDescent="0.2"/>
  <cols>
    <col min="2" max="2" width="20.1640625" customWidth="1"/>
    <col min="6" max="6" width="12.1640625" bestFit="1" customWidth="1"/>
  </cols>
  <sheetData>
    <row r="1" spans="1:19" x14ac:dyDescent="0.2">
      <c r="A1" s="3" t="s">
        <v>176</v>
      </c>
      <c r="B1" s="3" t="s">
        <v>152</v>
      </c>
      <c r="C1" s="3" t="s">
        <v>175</v>
      </c>
      <c r="D1" s="3" t="s">
        <v>177</v>
      </c>
      <c r="E1" s="3" t="s">
        <v>207</v>
      </c>
      <c r="F1" s="1">
        <v>0.19565833999999999</v>
      </c>
      <c r="G1" s="2">
        <v>0.20235950999999999</v>
      </c>
      <c r="H1" s="2">
        <v>0.22900000000000001</v>
      </c>
      <c r="I1" s="2">
        <v>0.22500000000000001</v>
      </c>
      <c r="J1" s="2">
        <v>0.26800000000000002</v>
      </c>
      <c r="K1" s="2">
        <v>0.27300000000000002</v>
      </c>
      <c r="L1" s="2">
        <v>0.30299999999999999</v>
      </c>
      <c r="M1" s="2">
        <v>0.30199999999999999</v>
      </c>
      <c r="N1" s="2">
        <v>0.3</v>
      </c>
      <c r="O1" s="2">
        <v>0.30099999999999999</v>
      </c>
      <c r="P1" s="2">
        <v>0.316</v>
      </c>
      <c r="Q1" s="2">
        <v>0.32</v>
      </c>
      <c r="R1" s="2">
        <v>0.33700000000000002</v>
      </c>
      <c r="S1" s="2">
        <v>0.34</v>
      </c>
    </row>
    <row r="2" spans="1:19" x14ac:dyDescent="0.2">
      <c r="A2" t="s">
        <v>195</v>
      </c>
      <c r="B2" t="s">
        <v>50</v>
      </c>
      <c r="C2" t="s">
        <v>51</v>
      </c>
      <c r="D2">
        <v>5176142.3243278079</v>
      </c>
      <c r="E2" t="str">
        <f>C2 &amp; "-" &amp; D2</f>
        <v>YBR145W-5176142,32432781</v>
      </c>
      <c r="F2" t="s">
        <v>194</v>
      </c>
      <c r="G2" t="s">
        <v>194</v>
      </c>
      <c r="H2">
        <v>3.3560993333582209E-5</v>
      </c>
      <c r="I2" t="s">
        <v>194</v>
      </c>
      <c r="J2">
        <v>4.5246387735954369E-3</v>
      </c>
      <c r="K2">
        <v>1.9912199923994265E-2</v>
      </c>
      <c r="L2">
        <v>7.2763374037019435E-2</v>
      </c>
      <c r="M2">
        <v>7.8507124076401813E-2</v>
      </c>
      <c r="N2">
        <v>0.86354831201174687</v>
      </c>
      <c r="O2">
        <v>0.88038950740648114</v>
      </c>
      <c r="P2">
        <v>1</v>
      </c>
      <c r="Q2">
        <v>0.94916459067757986</v>
      </c>
      <c r="R2">
        <v>0.11206638005188224</v>
      </c>
      <c r="S2">
        <v>0.12886160655807255</v>
      </c>
    </row>
    <row r="3" spans="1:19" x14ac:dyDescent="0.2">
      <c r="A3" t="s">
        <v>196</v>
      </c>
      <c r="B3" t="s">
        <v>50</v>
      </c>
      <c r="C3" s="7" t="s">
        <v>194</v>
      </c>
      <c r="D3">
        <v>56030.915434762705</v>
      </c>
      <c r="E3" t="str">
        <f>C3 &amp; "-" &amp; D3</f>
        <v>-56030,9154347627</v>
      </c>
      <c r="F3" t="s">
        <v>194</v>
      </c>
      <c r="G3" t="s">
        <v>194</v>
      </c>
      <c r="H3">
        <v>0.10124650606372304</v>
      </c>
      <c r="I3" t="s">
        <v>194</v>
      </c>
      <c r="J3">
        <v>0.24785973970516756</v>
      </c>
      <c r="K3">
        <v>0.45711293917492646</v>
      </c>
      <c r="L3">
        <v>0.8480852403183835</v>
      </c>
      <c r="M3">
        <v>0.84052950728744902</v>
      </c>
      <c r="N3">
        <v>0.83861492239169044</v>
      </c>
      <c r="O3">
        <v>0.79772742141421094</v>
      </c>
      <c r="P3">
        <v>0.84744309054584177</v>
      </c>
      <c r="Q3">
        <v>0.84686208393792173</v>
      </c>
      <c r="R3">
        <v>0.9060514145326769</v>
      </c>
      <c r="S3">
        <v>1</v>
      </c>
    </row>
    <row r="4" spans="1:19" x14ac:dyDescent="0.2">
      <c r="A4" t="s">
        <v>197</v>
      </c>
      <c r="B4" t="s">
        <v>50</v>
      </c>
      <c r="C4" t="s">
        <v>157</v>
      </c>
      <c r="E4" t="str">
        <f>C4 &amp; "-" &amp; D4</f>
        <v>YDL080C-</v>
      </c>
      <c r="F4" t="s">
        <v>194</v>
      </c>
      <c r="G4" t="s">
        <v>194</v>
      </c>
      <c r="H4">
        <v>0.10124650606372304</v>
      </c>
      <c r="I4" t="s">
        <v>194</v>
      </c>
      <c r="J4">
        <v>0.24785973970516756</v>
      </c>
      <c r="K4">
        <v>0.45711293917492646</v>
      </c>
      <c r="L4">
        <v>0.8480852403183835</v>
      </c>
      <c r="M4">
        <v>0.84052950728744902</v>
      </c>
      <c r="N4">
        <v>0.83861492239169044</v>
      </c>
      <c r="O4">
        <v>0.79772742141421094</v>
      </c>
      <c r="P4">
        <v>0.84744309054584177</v>
      </c>
      <c r="Q4">
        <v>0.84686208393792173</v>
      </c>
      <c r="R4">
        <v>0.9060514145326769</v>
      </c>
      <c r="S4">
        <v>1</v>
      </c>
    </row>
    <row r="5" spans="1:19" x14ac:dyDescent="0.2">
      <c r="A5" t="s">
        <v>198</v>
      </c>
      <c r="B5" t="s">
        <v>50</v>
      </c>
      <c r="C5" t="s">
        <v>51</v>
      </c>
      <c r="D5">
        <v>182315.2352013239</v>
      </c>
      <c r="E5" t="str">
        <f>C5 &amp; "-" &amp; D5</f>
        <v>YBR145W-182315,235201324</v>
      </c>
      <c r="F5" t="s">
        <v>194</v>
      </c>
      <c r="G5" t="s">
        <v>194</v>
      </c>
      <c r="H5">
        <v>3.3560993333582209E-5</v>
      </c>
      <c r="I5" t="s">
        <v>194</v>
      </c>
      <c r="J5">
        <v>4.5246387735954369E-3</v>
      </c>
      <c r="K5">
        <v>1.9912199923994265E-2</v>
      </c>
      <c r="L5">
        <v>7.2763374037019435E-2</v>
      </c>
      <c r="M5">
        <v>7.8507124076401813E-2</v>
      </c>
      <c r="N5">
        <v>0.86354831201174687</v>
      </c>
      <c r="O5">
        <v>0.88038950740648114</v>
      </c>
      <c r="P5">
        <v>1</v>
      </c>
      <c r="Q5">
        <v>0.94916459067757986</v>
      </c>
      <c r="R5">
        <v>0.11206638005188224</v>
      </c>
      <c r="S5">
        <v>0.12886160655807255</v>
      </c>
    </row>
    <row r="6" spans="1:19" x14ac:dyDescent="0.2">
      <c r="A6" t="s">
        <v>199</v>
      </c>
      <c r="B6" t="s">
        <v>50</v>
      </c>
      <c r="C6" t="s">
        <v>51</v>
      </c>
      <c r="D6">
        <v>3240000</v>
      </c>
      <c r="E6" t="str">
        <f>C6 &amp; "-" &amp; D6</f>
        <v>YBR145W-3240000</v>
      </c>
      <c r="F6" t="s">
        <v>194</v>
      </c>
      <c r="G6" t="s">
        <v>194</v>
      </c>
      <c r="H6">
        <v>5.5709322218887549E-5</v>
      </c>
      <c r="I6" t="s">
        <v>194</v>
      </c>
      <c r="J6">
        <v>7.5302773318727664E-3</v>
      </c>
      <c r="K6">
        <v>3.362459585980912E-2</v>
      </c>
      <c r="L6">
        <v>0.1265307617348902</v>
      </c>
      <c r="M6">
        <v>0.13793216818254414</v>
      </c>
      <c r="N6" t="s">
        <v>194</v>
      </c>
      <c r="O6" t="s">
        <v>194</v>
      </c>
      <c r="P6" t="s">
        <v>194</v>
      </c>
      <c r="Q6" t="s">
        <v>194</v>
      </c>
      <c r="R6">
        <v>0.19663848423729233</v>
      </c>
      <c r="S6">
        <v>0.22618288876809123</v>
      </c>
    </row>
    <row r="8" spans="1:19" x14ac:dyDescent="0.2">
      <c r="A8" t="s">
        <v>200</v>
      </c>
      <c r="B8" t="s">
        <v>50</v>
      </c>
      <c r="C8" t="s">
        <v>153</v>
      </c>
      <c r="D8">
        <v>3240000</v>
      </c>
      <c r="E8" t="str">
        <f>C8 &amp; "-" &amp; D8</f>
        <v>YGL256W-3240000</v>
      </c>
      <c r="F8" t="s">
        <v>194</v>
      </c>
      <c r="G8" t="s">
        <v>194</v>
      </c>
      <c r="H8" t="s">
        <v>194</v>
      </c>
      <c r="I8" t="s">
        <v>194</v>
      </c>
      <c r="J8" t="s">
        <v>194</v>
      </c>
      <c r="K8" t="s">
        <v>194</v>
      </c>
      <c r="L8" t="s">
        <v>194</v>
      </c>
      <c r="M8" t="s">
        <v>194</v>
      </c>
      <c r="N8" t="s">
        <v>194</v>
      </c>
      <c r="O8" t="s">
        <v>194</v>
      </c>
      <c r="P8" t="s">
        <v>194</v>
      </c>
      <c r="Q8" t="s">
        <v>194</v>
      </c>
      <c r="R8" t="s">
        <v>194</v>
      </c>
      <c r="S8" t="s">
        <v>194</v>
      </c>
    </row>
    <row r="10" spans="1:19" x14ac:dyDescent="0.2">
      <c r="A10" t="s">
        <v>201</v>
      </c>
      <c r="B10" t="s">
        <v>50</v>
      </c>
      <c r="C10" t="s">
        <v>55</v>
      </c>
      <c r="D10">
        <v>114120</v>
      </c>
      <c r="E10" t="str">
        <f t="shared" ref="E10:E15" si="0">C10 &amp; "-" &amp; D10</f>
        <v>YER073W-114120</v>
      </c>
      <c r="F10" t="s">
        <v>194</v>
      </c>
      <c r="G10" t="s">
        <v>194</v>
      </c>
      <c r="H10" t="s">
        <v>194</v>
      </c>
      <c r="I10" t="s">
        <v>194</v>
      </c>
      <c r="J10" t="s">
        <v>194</v>
      </c>
      <c r="K10" t="s">
        <v>194</v>
      </c>
      <c r="L10" t="s">
        <v>194</v>
      </c>
      <c r="M10" t="s">
        <v>194</v>
      </c>
      <c r="N10" t="s">
        <v>194</v>
      </c>
      <c r="O10" t="s">
        <v>194</v>
      </c>
      <c r="P10" t="s">
        <v>194</v>
      </c>
      <c r="Q10" t="s">
        <v>194</v>
      </c>
      <c r="R10" t="s">
        <v>194</v>
      </c>
      <c r="S10" t="s">
        <v>194</v>
      </c>
    </row>
    <row r="11" spans="1:19" x14ac:dyDescent="0.2">
      <c r="A11" t="s">
        <v>202</v>
      </c>
      <c r="B11" t="s">
        <v>50</v>
      </c>
      <c r="C11" t="s">
        <v>55</v>
      </c>
      <c r="D11">
        <v>194502.05504070735</v>
      </c>
      <c r="E11" t="str">
        <f t="shared" si="0"/>
        <v>YER073W-194502,055040707</v>
      </c>
      <c r="F11" t="s">
        <v>194</v>
      </c>
      <c r="G11" t="s">
        <v>194</v>
      </c>
      <c r="H11" t="s">
        <v>194</v>
      </c>
      <c r="I11" t="s">
        <v>194</v>
      </c>
      <c r="J11" t="s">
        <v>194</v>
      </c>
      <c r="K11">
        <v>1</v>
      </c>
      <c r="L11" t="s">
        <v>194</v>
      </c>
      <c r="M11" t="s">
        <v>194</v>
      </c>
      <c r="N11" t="s">
        <v>194</v>
      </c>
      <c r="O11" t="s">
        <v>194</v>
      </c>
      <c r="P11" t="s">
        <v>194</v>
      </c>
      <c r="Q11" t="s">
        <v>194</v>
      </c>
      <c r="R11">
        <v>1.2384052067075841E-2</v>
      </c>
      <c r="S11" t="s">
        <v>194</v>
      </c>
    </row>
    <row r="12" spans="1:19" x14ac:dyDescent="0.2">
      <c r="A12" t="s">
        <v>203</v>
      </c>
      <c r="B12" t="s">
        <v>50</v>
      </c>
      <c r="C12" t="s">
        <v>54</v>
      </c>
      <c r="E12" t="str">
        <f t="shared" si="0"/>
        <v>YGR087C-</v>
      </c>
      <c r="F12" t="s">
        <v>194</v>
      </c>
      <c r="G12" t="s">
        <v>194</v>
      </c>
      <c r="H12">
        <v>0.10124650606372304</v>
      </c>
      <c r="I12" t="s">
        <v>194</v>
      </c>
      <c r="J12">
        <v>0.24785973970516756</v>
      </c>
      <c r="K12">
        <v>0.45711293917492646</v>
      </c>
      <c r="L12">
        <v>0.8480852403183835</v>
      </c>
      <c r="M12">
        <v>0.84052950728744902</v>
      </c>
      <c r="N12">
        <v>0.83861492239169044</v>
      </c>
      <c r="O12">
        <v>0.79772742141421094</v>
      </c>
      <c r="P12">
        <v>0.84744309054584177</v>
      </c>
      <c r="Q12">
        <v>0.84686208393792173</v>
      </c>
      <c r="R12">
        <v>0.9060514145326769</v>
      </c>
      <c r="S12">
        <v>1</v>
      </c>
    </row>
    <row r="13" spans="1:19" x14ac:dyDescent="0.2">
      <c r="A13" t="s">
        <v>204</v>
      </c>
      <c r="B13" t="s">
        <v>50</v>
      </c>
      <c r="C13" t="s">
        <v>153</v>
      </c>
      <c r="D13">
        <v>114120</v>
      </c>
      <c r="E13" t="str">
        <f t="shared" si="0"/>
        <v>YGL256W-114120</v>
      </c>
      <c r="F13" t="s">
        <v>194</v>
      </c>
      <c r="G13" t="s">
        <v>194</v>
      </c>
      <c r="H13" t="s">
        <v>194</v>
      </c>
      <c r="I13" t="s">
        <v>194</v>
      </c>
      <c r="J13" t="s">
        <v>194</v>
      </c>
      <c r="K13" t="s">
        <v>194</v>
      </c>
      <c r="L13" t="s">
        <v>194</v>
      </c>
      <c r="M13" t="s">
        <v>194</v>
      </c>
      <c r="N13" t="s">
        <v>194</v>
      </c>
      <c r="O13" t="s">
        <v>194</v>
      </c>
      <c r="P13" t="s">
        <v>194</v>
      </c>
      <c r="Q13" t="s">
        <v>194</v>
      </c>
      <c r="R13" t="s">
        <v>194</v>
      </c>
      <c r="S13" t="s">
        <v>194</v>
      </c>
    </row>
    <row r="14" spans="1:19" x14ac:dyDescent="0.2">
      <c r="A14" t="s">
        <v>205</v>
      </c>
      <c r="B14" t="s">
        <v>50</v>
      </c>
      <c r="C14" t="s">
        <v>53</v>
      </c>
      <c r="D14" t="s">
        <v>194</v>
      </c>
      <c r="E14" t="str">
        <f t="shared" si="0"/>
        <v>YMR083W-</v>
      </c>
      <c r="F14" t="s">
        <v>194</v>
      </c>
      <c r="G14" t="s">
        <v>194</v>
      </c>
      <c r="H14" t="s">
        <v>194</v>
      </c>
      <c r="I14" t="s">
        <v>194</v>
      </c>
      <c r="J14" t="s">
        <v>194</v>
      </c>
      <c r="K14" t="s">
        <v>194</v>
      </c>
      <c r="L14" t="s">
        <v>194</v>
      </c>
      <c r="M14" t="s">
        <v>194</v>
      </c>
      <c r="N14" t="s">
        <v>194</v>
      </c>
      <c r="O14" t="s">
        <v>194</v>
      </c>
      <c r="P14" t="s">
        <v>194</v>
      </c>
      <c r="Q14" t="s">
        <v>194</v>
      </c>
      <c r="R14" t="s">
        <v>194</v>
      </c>
      <c r="S14" t="s">
        <v>194</v>
      </c>
    </row>
    <row r="15" spans="1:19" x14ac:dyDescent="0.2">
      <c r="A15" t="s">
        <v>206</v>
      </c>
      <c r="B15" t="s">
        <v>50</v>
      </c>
      <c r="C15" t="s">
        <v>52</v>
      </c>
      <c r="D15">
        <v>114120</v>
      </c>
      <c r="E15" t="str">
        <f t="shared" si="0"/>
        <v>YPL061W-114120</v>
      </c>
      <c r="F15">
        <v>9.8983899058027751E-7</v>
      </c>
      <c r="G15">
        <v>1.1258225670817993E-6</v>
      </c>
      <c r="H15">
        <v>1.4620174767821863E-2</v>
      </c>
      <c r="I15">
        <v>1.0165756771193043E-6</v>
      </c>
      <c r="J15">
        <v>1.6599810190081842E-2</v>
      </c>
      <c r="K15">
        <v>1.6701242879434693E-2</v>
      </c>
      <c r="L15">
        <v>3.1194277445854783E-2</v>
      </c>
      <c r="M15">
        <v>2.9402950536436701E-2</v>
      </c>
      <c r="N15">
        <v>2.9335950576644017E-2</v>
      </c>
      <c r="O15">
        <v>2.9706406794014244E-2</v>
      </c>
      <c r="P15">
        <v>3.0748762929405295E-2</v>
      </c>
      <c r="Q15">
        <v>3.1567872513412511E-2</v>
      </c>
      <c r="R15">
        <v>3.1012057841192472E-2</v>
      </c>
      <c r="S15">
        <v>3.1368311102510919E-2</v>
      </c>
    </row>
    <row r="18" spans="1:19" x14ac:dyDescent="0.2">
      <c r="A18" s="6" t="s">
        <v>209</v>
      </c>
      <c r="D18">
        <f t="shared" ref="D18" si="1">AVERAGE(D2:D15)</f>
        <v>1381261.1700005115</v>
      </c>
      <c r="F18">
        <f>AVERAGE(F2:F15)</f>
        <v>9.8983899058027751E-7</v>
      </c>
      <c r="G18">
        <f t="shared" ref="G18:S18" si="2">AVERAGE(G2:G15)</f>
        <v>1.1258225670817993E-6</v>
      </c>
      <c r="H18">
        <f t="shared" si="2"/>
        <v>4.5497503466839569E-2</v>
      </c>
      <c r="I18">
        <f t="shared" si="2"/>
        <v>1.0165756771193043E-6</v>
      </c>
      <c r="J18">
        <f t="shared" si="2"/>
        <v>0.1109655120263783</v>
      </c>
      <c r="K18">
        <f t="shared" si="2"/>
        <v>0.30768613201400147</v>
      </c>
      <c r="L18">
        <f t="shared" si="2"/>
        <v>0.40678678688713354</v>
      </c>
      <c r="M18">
        <f t="shared" si="2"/>
        <v>0.40656255553344733</v>
      </c>
      <c r="N18">
        <f t="shared" si="2"/>
        <v>0.71204622362920145</v>
      </c>
      <c r="O18">
        <f t="shared" si="2"/>
        <v>0.69727794764160167</v>
      </c>
      <c r="P18">
        <f t="shared" si="2"/>
        <v>0.7621796724278217</v>
      </c>
      <c r="Q18">
        <f t="shared" si="2"/>
        <v>0.74508055094705616</v>
      </c>
      <c r="R18">
        <f t="shared" si="2"/>
        <v>0.39779019973091945</v>
      </c>
      <c r="S18">
        <f t="shared" si="2"/>
        <v>0.50218205899810686</v>
      </c>
    </row>
    <row r="19" spans="1:19" x14ac:dyDescent="0.2">
      <c r="A19" s="6"/>
    </row>
    <row r="21" spans="1:19" x14ac:dyDescent="0.2">
      <c r="A21" s="6"/>
      <c r="D21" s="3"/>
      <c r="E21" s="3"/>
      <c r="F21" s="3"/>
      <c r="G21" s="3"/>
      <c r="H21" s="3"/>
      <c r="I21" s="3"/>
      <c r="J21" s="3"/>
      <c r="K21" s="3"/>
      <c r="L21" s="3"/>
      <c r="M21" s="3"/>
      <c r="N21" s="3"/>
      <c r="O21" s="3"/>
      <c r="P21" s="3"/>
      <c r="Q21" s="3"/>
      <c r="R21" s="3"/>
      <c r="S21" s="3"/>
    </row>
    <row r="22" spans="1:19" x14ac:dyDescent="0.2">
      <c r="A22" s="6"/>
      <c r="D22" s="3"/>
      <c r="E22" s="3"/>
      <c r="F22" s="3"/>
      <c r="G22" s="3"/>
      <c r="H22" s="3"/>
      <c r="I22" s="3"/>
      <c r="J22" s="3"/>
      <c r="K22" s="3"/>
      <c r="L22" s="3"/>
      <c r="M22" s="3"/>
      <c r="N22" s="3"/>
      <c r="O22" s="3"/>
      <c r="P22" s="3"/>
      <c r="Q22" s="3"/>
      <c r="R22" s="3"/>
      <c r="S22" s="3"/>
    </row>
    <row r="24" spans="1:19" x14ac:dyDescent="0.2">
      <c r="A24" s="4" t="s">
        <v>215</v>
      </c>
    </row>
    <row r="26" spans="1:19" x14ac:dyDescent="0.2">
      <c r="A26" s="6" t="s">
        <v>214</v>
      </c>
      <c r="D26">
        <f>AVERAGE(D6,D12,D15)</f>
        <v>1677060</v>
      </c>
      <c r="F26">
        <f t="shared" ref="F26:S26" si="3">AVERAGE(F6,F12,F15)</f>
        <v>9.8983899058027751E-7</v>
      </c>
      <c r="G26">
        <f t="shared" si="3"/>
        <v>1.1258225670817993E-6</v>
      </c>
      <c r="H26">
        <f t="shared" si="3"/>
        <v>3.8640796717921262E-2</v>
      </c>
      <c r="I26">
        <f t="shared" si="3"/>
        <v>1.0165756771193043E-6</v>
      </c>
      <c r="J26">
        <f t="shared" si="3"/>
        <v>9.0663275742374053E-2</v>
      </c>
      <c r="K26">
        <f t="shared" si="3"/>
        <v>0.16914625930472341</v>
      </c>
      <c r="L26">
        <f t="shared" si="3"/>
        <v>0.33527009316637613</v>
      </c>
      <c r="M26">
        <f t="shared" si="3"/>
        <v>0.33595487533547663</v>
      </c>
      <c r="N26">
        <f t="shared" si="3"/>
        <v>0.43397543648416725</v>
      </c>
      <c r="O26">
        <f t="shared" si="3"/>
        <v>0.4137169141041126</v>
      </c>
      <c r="P26">
        <f t="shared" si="3"/>
        <v>0.43909592673762354</v>
      </c>
      <c r="Q26">
        <f t="shared" si="3"/>
        <v>0.43921497822566713</v>
      </c>
      <c r="R26">
        <f t="shared" si="3"/>
        <v>0.37790065220372054</v>
      </c>
      <c r="S26">
        <f t="shared" si="3"/>
        <v>0.4191837332902007</v>
      </c>
    </row>
    <row r="27" spans="1:19" x14ac:dyDescent="0.2">
      <c r="A2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70F3F-3F43-A14A-8FC6-91458BB29BBB}">
  <sheetPr codeName="Sheet18"/>
  <dimension ref="A1:U138"/>
  <sheetViews>
    <sheetView topLeftCell="A14" workbookViewId="0">
      <selection activeCell="U37" sqref="U37"/>
    </sheetView>
  </sheetViews>
  <sheetFormatPr baseColWidth="10" defaultRowHeight="16" x14ac:dyDescent="0.2"/>
  <cols>
    <col min="2" max="2" width="27.5" customWidth="1"/>
  </cols>
  <sheetData>
    <row r="1" spans="1:19" x14ac:dyDescent="0.2">
      <c r="A1" s="3" t="s">
        <v>176</v>
      </c>
      <c r="B1" s="3" t="s">
        <v>152</v>
      </c>
      <c r="C1" s="3" t="s">
        <v>175</v>
      </c>
      <c r="D1" s="3" t="s">
        <v>177</v>
      </c>
      <c r="E1" s="3" t="s">
        <v>207</v>
      </c>
      <c r="F1" s="1">
        <v>0.19565833999999999</v>
      </c>
      <c r="G1" s="2">
        <v>0.20235950999999999</v>
      </c>
      <c r="H1" s="2">
        <v>0.22900000000000001</v>
      </c>
      <c r="I1" s="2">
        <v>0.22500000000000001</v>
      </c>
      <c r="J1" s="2">
        <v>0.26800000000000002</v>
      </c>
      <c r="K1" s="2">
        <v>0.27300000000000002</v>
      </c>
      <c r="L1" s="2">
        <v>0.30299999999999999</v>
      </c>
      <c r="M1" s="2">
        <v>0.30199999999999999</v>
      </c>
      <c r="N1" s="2">
        <v>0.3</v>
      </c>
      <c r="O1" s="2">
        <v>0.30099999999999999</v>
      </c>
      <c r="P1" s="2">
        <v>0.316</v>
      </c>
      <c r="Q1" s="2">
        <v>0.32</v>
      </c>
      <c r="R1" s="2">
        <v>0.33700000000000002</v>
      </c>
      <c r="S1" s="2">
        <v>0.34</v>
      </c>
    </row>
    <row r="2" spans="1:19" x14ac:dyDescent="0.2">
      <c r="A2" s="3">
        <v>1</v>
      </c>
      <c r="B2" s="3" t="s">
        <v>12</v>
      </c>
      <c r="C2" s="3" t="s">
        <v>159</v>
      </c>
      <c r="D2" s="3">
        <v>5324817.6900000004</v>
      </c>
      <c r="E2" s="3" t="str">
        <f t="shared" ref="E2:E39" si="0">C2 &amp; "-" &amp; D2</f>
        <v>YDL174C;YEL039C-5324817,69</v>
      </c>
      <c r="F2" s="3">
        <v>0.82937366000000001</v>
      </c>
      <c r="G2" s="3">
        <v>0.96318570999999997</v>
      </c>
      <c r="H2" s="3">
        <v>1</v>
      </c>
      <c r="I2" s="3">
        <v>0.89046641999999998</v>
      </c>
      <c r="J2" s="3">
        <v>0.85556304000000005</v>
      </c>
      <c r="K2" s="3">
        <v>0.82840727999999997</v>
      </c>
      <c r="L2" s="3">
        <v>0.75585718000000002</v>
      </c>
      <c r="M2" s="3">
        <v>0.78623135</v>
      </c>
      <c r="N2" s="3">
        <v>0.78444258</v>
      </c>
      <c r="O2" s="3">
        <v>0.77609726999999995</v>
      </c>
      <c r="P2" s="3">
        <v>0.75112919</v>
      </c>
      <c r="Q2" s="3">
        <v>0.74197743999999999</v>
      </c>
      <c r="R2" s="3">
        <v>0.69666110000000003</v>
      </c>
      <c r="S2" s="3">
        <v>0.67472233000000004</v>
      </c>
    </row>
    <row r="3" spans="1:19" x14ac:dyDescent="0.2">
      <c r="A3" s="3">
        <v>2</v>
      </c>
      <c r="B3" s="3" t="s">
        <v>12</v>
      </c>
      <c r="C3" s="3" t="s">
        <v>160</v>
      </c>
      <c r="D3" s="3">
        <v>18115652</v>
      </c>
      <c r="E3" s="3" t="str">
        <f t="shared" si="0"/>
        <v>YEL039C;YDL178W-18115652</v>
      </c>
      <c r="F3" s="3">
        <v>0.79350986999999995</v>
      </c>
      <c r="G3" s="3">
        <v>0.88725712000000001</v>
      </c>
      <c r="H3" s="3">
        <v>1</v>
      </c>
      <c r="I3" s="3">
        <v>0.92214470000000004</v>
      </c>
      <c r="J3" s="3">
        <v>0.93364309000000001</v>
      </c>
      <c r="K3" s="3">
        <v>0.88687296000000004</v>
      </c>
      <c r="L3" s="3">
        <v>0.95845641000000004</v>
      </c>
      <c r="M3" s="3">
        <v>0.99039303000000001</v>
      </c>
      <c r="N3" s="3">
        <v>0.98814309</v>
      </c>
      <c r="O3" s="3">
        <v>0.95443714000000002</v>
      </c>
      <c r="P3" s="3">
        <v>0.93131085999999996</v>
      </c>
      <c r="Q3" s="3">
        <v>0.97662119000000003</v>
      </c>
      <c r="R3" s="3">
        <v>0.96056092999999998</v>
      </c>
      <c r="S3" s="3">
        <v>0.93457489999999999</v>
      </c>
    </row>
    <row r="4" spans="1:19" x14ac:dyDescent="0.2">
      <c r="A4" s="3">
        <v>4</v>
      </c>
      <c r="B4" s="3" t="s">
        <v>12</v>
      </c>
      <c r="C4" s="3" t="s">
        <v>161</v>
      </c>
      <c r="D4" s="3">
        <v>3723019.25</v>
      </c>
      <c r="E4" s="3" t="str">
        <f t="shared" si="0"/>
        <v>YEL039C;YML054C-3723019,25</v>
      </c>
      <c r="F4" s="3">
        <v>0.65454857</v>
      </c>
      <c r="G4" s="3">
        <v>0.72181764999999998</v>
      </c>
      <c r="H4" s="3">
        <v>0.97125017000000002</v>
      </c>
      <c r="I4" s="3">
        <v>0.87524184999999999</v>
      </c>
      <c r="J4" s="3">
        <v>0.84391238000000002</v>
      </c>
      <c r="K4" s="3">
        <v>0.86193116000000003</v>
      </c>
      <c r="L4" s="3">
        <v>0.94363783999999995</v>
      </c>
      <c r="M4" s="3">
        <v>0.91174566000000001</v>
      </c>
      <c r="N4" s="3">
        <v>0.90966862000000004</v>
      </c>
      <c r="O4" s="3">
        <v>0.78488553999999999</v>
      </c>
      <c r="P4" s="3">
        <v>0.89381041999999999</v>
      </c>
      <c r="Q4" s="3">
        <v>0.89052211999999997</v>
      </c>
      <c r="R4" s="3">
        <v>1</v>
      </c>
      <c r="S4" s="3">
        <v>0.96218731999999996</v>
      </c>
    </row>
    <row r="5" spans="1:19" x14ac:dyDescent="0.2">
      <c r="A5" s="3">
        <v>28</v>
      </c>
      <c r="B5" s="3" t="s">
        <v>5</v>
      </c>
      <c r="C5" s="3" t="s">
        <v>6</v>
      </c>
      <c r="D5" s="3">
        <v>5455006.8899999997</v>
      </c>
      <c r="E5" s="3" t="str">
        <f t="shared" si="0"/>
        <v>YPR001W-5455006,89</v>
      </c>
      <c r="F5" s="3">
        <v>0.39810856</v>
      </c>
      <c r="G5" s="3">
        <v>0.33326405999999997</v>
      </c>
      <c r="H5" s="3">
        <v>0.48242140999999999</v>
      </c>
      <c r="I5" s="3">
        <v>0.41861588</v>
      </c>
      <c r="J5" s="3">
        <v>0.54924631999999995</v>
      </c>
      <c r="K5" s="3">
        <v>1</v>
      </c>
      <c r="L5" s="3"/>
      <c r="M5" s="3"/>
      <c r="N5" s="3"/>
      <c r="O5" s="3"/>
      <c r="P5" s="3"/>
      <c r="Q5" s="3"/>
      <c r="R5" s="3"/>
      <c r="S5" s="3"/>
    </row>
    <row r="6" spans="1:19" x14ac:dyDescent="0.2">
      <c r="A6" s="3">
        <v>226</v>
      </c>
      <c r="B6" s="3" t="s">
        <v>12</v>
      </c>
      <c r="C6" s="3" t="s">
        <v>164</v>
      </c>
      <c r="D6" s="3">
        <v>2076583.54</v>
      </c>
      <c r="E6" s="3" t="str">
        <f t="shared" si="0"/>
        <v>Q0080;Q0085;Q0130;YBL099W;YBR039W;YDL004W;YDR298C;YDR322CA;YDR377W;YJR121W;YKL016C;YLR295C;YML081CA;YPL078C;YPL271W-2076583,54</v>
      </c>
      <c r="F6" s="3">
        <v>0.88467501999999998</v>
      </c>
      <c r="G6" s="3">
        <v>0.90874315999999999</v>
      </c>
      <c r="H6" s="3">
        <v>1</v>
      </c>
      <c r="I6" s="3">
        <v>0.95061417000000004</v>
      </c>
      <c r="J6" s="3">
        <v>0.96976116000000001</v>
      </c>
      <c r="K6" s="3">
        <v>0.94225002999999996</v>
      </c>
      <c r="L6" s="3">
        <v>0.97741880999999997</v>
      </c>
      <c r="M6" s="3">
        <v>0.82722304999999996</v>
      </c>
      <c r="N6" s="3">
        <v>0.77479087000000002</v>
      </c>
      <c r="O6" s="3">
        <v>0.81167177000000001</v>
      </c>
      <c r="P6" s="3">
        <v>0.84589824000000002</v>
      </c>
      <c r="Q6" s="3">
        <v>0.80563209999999996</v>
      </c>
      <c r="R6" s="3">
        <v>0.92869650999999998</v>
      </c>
      <c r="S6" s="3">
        <v>0.86762879000000004</v>
      </c>
    </row>
    <row r="7" spans="1:19" x14ac:dyDescent="0.2">
      <c r="A7" s="3">
        <v>280</v>
      </c>
      <c r="B7" s="3" t="s">
        <v>5</v>
      </c>
      <c r="C7" s="3" t="s">
        <v>9</v>
      </c>
      <c r="D7" s="3">
        <v>515880</v>
      </c>
      <c r="E7" s="3" t="str">
        <f t="shared" si="0"/>
        <v>YLR304C-515880</v>
      </c>
      <c r="F7" s="3">
        <v>0.27026449000000002</v>
      </c>
      <c r="G7" s="3">
        <v>0.30618303000000002</v>
      </c>
      <c r="H7" s="3">
        <v>0.34736361999999998</v>
      </c>
      <c r="I7" s="3">
        <v>0.30277030999999999</v>
      </c>
      <c r="J7" s="3">
        <v>0.27624301000000001</v>
      </c>
      <c r="K7" s="3">
        <v>0.23625953</v>
      </c>
      <c r="L7" s="3">
        <v>0.18392844</v>
      </c>
      <c r="M7" s="3">
        <v>0.18591357</v>
      </c>
      <c r="N7" s="3">
        <v>0.18548949000000001</v>
      </c>
      <c r="O7" s="3">
        <v>0.18130473999999999</v>
      </c>
      <c r="P7" s="3">
        <v>0.18308772000000001</v>
      </c>
      <c r="Q7" s="3">
        <v>0.19296350000000001</v>
      </c>
      <c r="R7" s="3">
        <v>0.19066479</v>
      </c>
      <c r="S7" s="3">
        <v>0.19250616000000001</v>
      </c>
    </row>
    <row r="8" spans="1:19" x14ac:dyDescent="0.2">
      <c r="A8" s="3">
        <v>300</v>
      </c>
      <c r="B8" s="3" t="s">
        <v>5</v>
      </c>
      <c r="C8" s="3" t="s">
        <v>8</v>
      </c>
      <c r="D8" s="3">
        <v>99369.300199999998</v>
      </c>
      <c r="E8" s="3" t="str">
        <f t="shared" si="0"/>
        <v>YNR001C-99369,3002</v>
      </c>
      <c r="F8" s="3">
        <v>0.82905779999999996</v>
      </c>
      <c r="G8" s="3">
        <v>0.88983617000000004</v>
      </c>
      <c r="H8" s="3">
        <v>1</v>
      </c>
      <c r="I8" s="3">
        <v>0.89033291000000003</v>
      </c>
      <c r="J8" s="3">
        <v>0.79276387000000004</v>
      </c>
      <c r="K8" s="3">
        <v>0.62614102000000005</v>
      </c>
      <c r="L8" s="3">
        <v>0.54257485999999999</v>
      </c>
      <c r="M8" s="3">
        <v>0.55125712000000004</v>
      </c>
      <c r="N8" s="3">
        <v>0.55000435999999997</v>
      </c>
      <c r="O8" s="3">
        <v>0.53873451999999999</v>
      </c>
      <c r="P8" s="3">
        <v>0.59286064000000005</v>
      </c>
      <c r="Q8" s="3">
        <v>0.60337901999999999</v>
      </c>
      <c r="R8" s="3">
        <v>0.64822365999999998</v>
      </c>
      <c r="S8" s="3">
        <v>0.63476664999999999</v>
      </c>
    </row>
    <row r="9" spans="1:19" x14ac:dyDescent="0.2">
      <c r="A9" s="3">
        <v>437</v>
      </c>
      <c r="B9" s="3" t="s">
        <v>12</v>
      </c>
      <c r="C9" s="3" t="s">
        <v>165</v>
      </c>
      <c r="D9" s="3">
        <v>19428062.100000001</v>
      </c>
      <c r="E9" s="3" t="str">
        <f t="shared" si="0"/>
        <v>YEL039C;YKR066C-19428062,1</v>
      </c>
      <c r="F9" s="3">
        <v>0.54687536999999997</v>
      </c>
      <c r="G9" s="3">
        <v>0.63710111999999997</v>
      </c>
      <c r="H9" s="3">
        <v>0.75617073999999995</v>
      </c>
      <c r="I9" s="3">
        <v>0.65733549999999996</v>
      </c>
      <c r="J9" s="3">
        <v>0.84950135999999998</v>
      </c>
      <c r="K9" s="3">
        <v>0.87034283999999995</v>
      </c>
      <c r="L9" s="3">
        <v>0.87067567999999995</v>
      </c>
      <c r="M9" s="3">
        <v>0.92641711999999998</v>
      </c>
      <c r="N9" s="3">
        <v>0.92431118999999995</v>
      </c>
      <c r="O9" s="3">
        <v>0.902084</v>
      </c>
      <c r="P9" s="3">
        <v>0.96397571999999998</v>
      </c>
      <c r="Q9" s="3">
        <v>0.92287229999999998</v>
      </c>
      <c r="R9" s="3">
        <v>1</v>
      </c>
      <c r="S9" s="3">
        <v>0.96982650999999997</v>
      </c>
    </row>
    <row r="10" spans="1:19" x14ac:dyDescent="0.2">
      <c r="A10" s="3">
        <v>438</v>
      </c>
      <c r="B10" s="3" t="s">
        <v>12</v>
      </c>
      <c r="C10" s="3" t="s">
        <v>166</v>
      </c>
      <c r="D10" s="3">
        <v>27393727.899999999</v>
      </c>
      <c r="E10" s="3" t="str">
        <f t="shared" si="0"/>
        <v>Q0045;Q0250;Q0275;YDL067C;YHR116W;YDR231C;YGR062C;YJL003W;YPL132W;YLL018CA-27393727,9</v>
      </c>
      <c r="F10" s="3">
        <v>0.49858987999999999</v>
      </c>
      <c r="G10" s="3">
        <v>0.64280338000000004</v>
      </c>
      <c r="H10" s="3">
        <v>0.95113075999999996</v>
      </c>
      <c r="I10" s="3">
        <v>0.72012834000000003</v>
      </c>
      <c r="J10" s="3">
        <v>1</v>
      </c>
      <c r="K10" s="3">
        <v>0.827511</v>
      </c>
      <c r="L10" s="3">
        <v>0.64932124999999996</v>
      </c>
      <c r="M10" s="3">
        <v>0.64471283999999995</v>
      </c>
      <c r="N10" s="3">
        <v>0.64324650000000005</v>
      </c>
      <c r="O10" s="3">
        <v>0.60152137999999999</v>
      </c>
      <c r="P10" s="3">
        <v>0.65455293999999997</v>
      </c>
      <c r="Q10" s="3">
        <v>0.68108168000000002</v>
      </c>
      <c r="R10" s="3">
        <v>0.69507863000000003</v>
      </c>
      <c r="S10" s="3">
        <v>0.61834297000000005</v>
      </c>
    </row>
    <row r="11" spans="1:19" x14ac:dyDescent="0.2">
      <c r="A11" s="3">
        <v>439</v>
      </c>
      <c r="B11" s="3" t="s">
        <v>12</v>
      </c>
      <c r="C11" s="3" t="s">
        <v>167</v>
      </c>
      <c r="D11" s="3">
        <v>1606028.21</v>
      </c>
      <c r="E11" s="3" t="str">
        <f t="shared" si="0"/>
        <v>YEL039C;Q0105;YBL045C;YDR529C;YEL024W;YFR033C;YGR183C;YHR001WA;YJL166W;YOR065W;YPR191W-1606028,21</v>
      </c>
      <c r="F11" s="3">
        <v>0.75716742999999997</v>
      </c>
      <c r="G11" s="3">
        <v>0.84126371</v>
      </c>
      <c r="H11" s="3">
        <v>0.96134942999999995</v>
      </c>
      <c r="I11" s="3">
        <v>0.89654102999999996</v>
      </c>
      <c r="J11" s="3">
        <v>0.85443910999999995</v>
      </c>
      <c r="K11" s="3">
        <v>0.79943896000000003</v>
      </c>
      <c r="L11" s="3">
        <v>0.79230630999999996</v>
      </c>
      <c r="M11" s="3">
        <v>0.82916168999999995</v>
      </c>
      <c r="N11" s="3">
        <v>0.82726701000000002</v>
      </c>
      <c r="O11" s="3">
        <v>0.62764794000000002</v>
      </c>
      <c r="P11" s="3">
        <v>1</v>
      </c>
      <c r="Q11" s="3">
        <v>0.80512642999999995</v>
      </c>
      <c r="R11" s="3">
        <v>0.73664251999999997</v>
      </c>
      <c r="S11" s="3">
        <v>0.62653320000000001</v>
      </c>
    </row>
    <row r="12" spans="1:19" x14ac:dyDescent="0.2">
      <c r="A12" s="3">
        <v>451</v>
      </c>
      <c r="B12" s="3" t="s">
        <v>5</v>
      </c>
      <c r="C12" s="3" t="s">
        <v>7</v>
      </c>
      <c r="D12" s="3">
        <v>462749.03600000002</v>
      </c>
      <c r="E12" s="3" t="str">
        <f t="shared" si="0"/>
        <v>YPL262W-462749,036</v>
      </c>
      <c r="F12" s="3">
        <v>0.83230941999999997</v>
      </c>
      <c r="G12" s="3">
        <v>0.92948030999999998</v>
      </c>
      <c r="H12" s="3">
        <v>1</v>
      </c>
      <c r="I12" s="3">
        <v>0.88613748000000003</v>
      </c>
      <c r="J12" s="3">
        <v>0.85184579000000005</v>
      </c>
      <c r="K12" s="3">
        <v>0.76513271000000005</v>
      </c>
      <c r="L12" s="3">
        <v>0.61051412000000005</v>
      </c>
      <c r="M12" s="3">
        <v>0.60884959999999999</v>
      </c>
      <c r="N12" s="3">
        <v>0.60746447999999997</v>
      </c>
      <c r="O12" s="3">
        <v>0.61163107999999999</v>
      </c>
      <c r="P12" s="3">
        <v>0.63483146999999995</v>
      </c>
      <c r="Q12" s="3">
        <v>0.63985053999999997</v>
      </c>
      <c r="R12" s="3">
        <v>0.63341387000000005</v>
      </c>
      <c r="S12" s="3">
        <v>0.62318353999999998</v>
      </c>
    </row>
    <row r="13" spans="1:19" x14ac:dyDescent="0.2">
      <c r="A13" s="3">
        <v>490</v>
      </c>
      <c r="B13" s="3" t="s">
        <v>12</v>
      </c>
      <c r="C13" s="3" t="s">
        <v>15</v>
      </c>
      <c r="D13" s="3">
        <v>406800</v>
      </c>
      <c r="E13" s="3" t="str">
        <f t="shared" si="0"/>
        <v>YIL155C-406800</v>
      </c>
      <c r="F13" s="3"/>
      <c r="G13" s="3"/>
      <c r="H13" s="3"/>
      <c r="I13" s="3"/>
      <c r="J13" s="3"/>
      <c r="K13" s="3"/>
      <c r="L13" s="3"/>
      <c r="M13" s="3"/>
      <c r="N13" s="3"/>
      <c r="O13" s="3"/>
      <c r="P13" s="3"/>
      <c r="Q13" s="3"/>
      <c r="R13" s="3"/>
      <c r="S13" s="3"/>
    </row>
    <row r="14" spans="1:19" x14ac:dyDescent="0.2">
      <c r="A14" s="3">
        <v>505</v>
      </c>
      <c r="B14" s="3" t="s">
        <v>5</v>
      </c>
      <c r="C14" s="3" t="s">
        <v>168</v>
      </c>
      <c r="D14" s="3">
        <v>1612800</v>
      </c>
      <c r="E14" s="3" t="str">
        <f t="shared" si="0"/>
        <v>YAL044C;YDR019C;YFL018C;YMR189W-1612800</v>
      </c>
      <c r="F14" s="3">
        <v>0.3466419</v>
      </c>
      <c r="G14" s="3">
        <v>0.37644662000000001</v>
      </c>
      <c r="H14" s="3">
        <v>0.45521265999999999</v>
      </c>
      <c r="I14" s="3">
        <v>0.39688741</v>
      </c>
      <c r="J14" s="3">
        <v>0.43597074000000002</v>
      </c>
      <c r="K14" s="3">
        <v>0.37220990999999998</v>
      </c>
      <c r="L14" s="3">
        <v>0.28661904999999999</v>
      </c>
      <c r="M14" s="3">
        <v>0.29627885999999998</v>
      </c>
      <c r="N14" s="3">
        <v>0.2956027</v>
      </c>
      <c r="O14" s="3">
        <v>0.28427421000000003</v>
      </c>
      <c r="P14" s="3">
        <v>0.30932991999999998</v>
      </c>
      <c r="Q14" s="3">
        <v>0.30289114</v>
      </c>
      <c r="R14" s="3">
        <v>0.29960540000000002</v>
      </c>
      <c r="S14" s="3">
        <v>0.27653298999999998</v>
      </c>
    </row>
    <row r="15" spans="1:19" x14ac:dyDescent="0.2">
      <c r="A15" s="3">
        <v>658</v>
      </c>
      <c r="B15" s="3" t="s">
        <v>5</v>
      </c>
      <c r="C15" s="3" t="s">
        <v>170</v>
      </c>
      <c r="D15" s="3">
        <v>349608.98800000001</v>
      </c>
      <c r="E15" s="3" t="str">
        <f t="shared" si="0"/>
        <v>YNL037C;YOR136W-349608,988</v>
      </c>
      <c r="F15" s="3">
        <v>0.91052345999999995</v>
      </c>
      <c r="G15" s="3">
        <v>1</v>
      </c>
      <c r="H15" s="3">
        <v>0.99030819999999997</v>
      </c>
      <c r="I15" s="3">
        <v>0.88390126999999996</v>
      </c>
      <c r="J15" s="3">
        <v>0.74193494000000004</v>
      </c>
      <c r="K15" s="3">
        <v>0.60036920999999999</v>
      </c>
      <c r="L15" s="3">
        <v>0.42741897000000001</v>
      </c>
      <c r="M15" s="3">
        <v>0.44756359000000001</v>
      </c>
      <c r="N15" s="3">
        <v>0.44654334000000001</v>
      </c>
      <c r="O15" s="3">
        <v>0.46615995999999998</v>
      </c>
      <c r="P15" s="3">
        <v>0.45295429999999998</v>
      </c>
      <c r="Q15" s="3">
        <v>0.45143224999999998</v>
      </c>
      <c r="R15" s="3">
        <v>0.46124144</v>
      </c>
      <c r="S15" s="3">
        <v>0.43743108000000003</v>
      </c>
    </row>
    <row r="16" spans="1:19" x14ac:dyDescent="0.2">
      <c r="A16" s="3">
        <v>713</v>
      </c>
      <c r="B16" s="3" t="s">
        <v>5</v>
      </c>
      <c r="C16" s="3" t="s">
        <v>10</v>
      </c>
      <c r="D16" s="3">
        <v>122373.44100000001</v>
      </c>
      <c r="E16" s="3" t="str">
        <f t="shared" si="0"/>
        <v>YKL085W-122373,441</v>
      </c>
      <c r="F16" s="3">
        <v>0.82003417000000001</v>
      </c>
      <c r="G16" s="3">
        <v>0.88572114000000002</v>
      </c>
      <c r="H16" s="3">
        <v>1</v>
      </c>
      <c r="I16" s="3">
        <v>0.90033412999999995</v>
      </c>
      <c r="J16" s="3">
        <v>0.89908918000000004</v>
      </c>
      <c r="K16" s="3">
        <v>0.75965837000000003</v>
      </c>
      <c r="L16" s="3">
        <v>0.58732488000000005</v>
      </c>
      <c r="M16" s="3">
        <v>0.60132006999999998</v>
      </c>
      <c r="N16" s="3">
        <v>0.59995147999999998</v>
      </c>
      <c r="O16" s="3">
        <v>0.60268829000000002</v>
      </c>
      <c r="P16" s="3">
        <v>0.62444200999999999</v>
      </c>
      <c r="Q16" s="3">
        <v>0.62605261999999995</v>
      </c>
      <c r="R16" s="3">
        <v>0.62383056999999997</v>
      </c>
      <c r="S16" s="3">
        <v>0.62514594999999995</v>
      </c>
    </row>
    <row r="17" spans="1:19" x14ac:dyDescent="0.2">
      <c r="A17" s="3">
        <v>770</v>
      </c>
      <c r="B17" s="3" t="s">
        <v>12</v>
      </c>
      <c r="C17" s="3" t="s">
        <v>13</v>
      </c>
      <c r="D17" s="3">
        <v>1800000</v>
      </c>
      <c r="E17" s="3" t="str">
        <f t="shared" si="0"/>
        <v>YDL085W-1800000</v>
      </c>
      <c r="F17" s="3">
        <v>0.31310723000000001</v>
      </c>
      <c r="G17" s="3">
        <v>0.33970805999999998</v>
      </c>
      <c r="H17" s="3">
        <v>0.37513405999999999</v>
      </c>
      <c r="I17" s="3">
        <v>0.31654032999999998</v>
      </c>
      <c r="J17" s="3">
        <v>0.32935202000000002</v>
      </c>
      <c r="K17" s="3">
        <v>0.33475173000000003</v>
      </c>
      <c r="L17" s="3">
        <v>0.35255565999999999</v>
      </c>
      <c r="M17" s="3">
        <v>0.33969476999999998</v>
      </c>
      <c r="N17" s="3">
        <v>0.33892148999999999</v>
      </c>
      <c r="O17" s="3">
        <v>0.35187526000000002</v>
      </c>
      <c r="P17" s="3">
        <v>0.33607797</v>
      </c>
      <c r="Q17" s="3">
        <v>0.34432702999999998</v>
      </c>
      <c r="R17" s="3">
        <v>0.34291242</v>
      </c>
      <c r="S17" s="3">
        <v>0.34433361000000001</v>
      </c>
    </row>
    <row r="18" spans="1:19" x14ac:dyDescent="0.2">
      <c r="A18" s="3">
        <v>773</v>
      </c>
      <c r="B18" s="3" t="s">
        <v>12</v>
      </c>
      <c r="C18" s="3" t="s">
        <v>14</v>
      </c>
      <c r="D18" s="3">
        <v>1800000</v>
      </c>
      <c r="E18" s="3" t="str">
        <f t="shared" si="0"/>
        <v>YML120C-1800000</v>
      </c>
      <c r="F18" s="3">
        <v>0.30217885</v>
      </c>
      <c r="G18" s="3">
        <v>0.33531022999999999</v>
      </c>
      <c r="H18" s="3">
        <v>0.37528537000000001</v>
      </c>
      <c r="I18" s="3">
        <v>0.35727323</v>
      </c>
      <c r="J18" s="3">
        <v>0.32921137</v>
      </c>
      <c r="K18" s="3">
        <v>0.28295236000000001</v>
      </c>
      <c r="L18" s="3">
        <v>0.24180578</v>
      </c>
      <c r="M18" s="3">
        <v>0.23381309</v>
      </c>
      <c r="N18" s="3">
        <v>0.2332806</v>
      </c>
      <c r="O18" s="3">
        <v>0.22635846000000001</v>
      </c>
      <c r="P18" s="3">
        <v>0.25779868</v>
      </c>
      <c r="Q18" s="3">
        <v>0.25564318000000003</v>
      </c>
      <c r="R18" s="3">
        <v>0.26805076999999999</v>
      </c>
      <c r="S18" s="3">
        <v>0.25980750000000002</v>
      </c>
    </row>
    <row r="19" spans="1:19" x14ac:dyDescent="0.2">
      <c r="A19" s="3">
        <v>831</v>
      </c>
      <c r="B19" s="3" t="s">
        <v>5</v>
      </c>
      <c r="C19" s="3" t="s">
        <v>169</v>
      </c>
      <c r="D19" s="3">
        <v>1612800</v>
      </c>
      <c r="E19" s="3" t="str">
        <f t="shared" si="0"/>
        <v>YFL018C;YDR148C;YIL125W-1612800</v>
      </c>
      <c r="F19" s="3">
        <v>0.40308546000000001</v>
      </c>
      <c r="G19" s="3">
        <v>0.43547909000000001</v>
      </c>
      <c r="H19" s="3">
        <v>0.53484142999999995</v>
      </c>
      <c r="I19" s="3">
        <v>0.47168764000000002</v>
      </c>
      <c r="J19" s="3">
        <v>0.50875893000000005</v>
      </c>
      <c r="K19" s="3">
        <v>0.41357231999999999</v>
      </c>
      <c r="L19" s="3">
        <v>0.30044264999999998</v>
      </c>
      <c r="M19" s="3">
        <v>0.31120184000000001</v>
      </c>
      <c r="N19" s="3">
        <v>0.31049132000000002</v>
      </c>
      <c r="O19" s="3">
        <v>0.29704375</v>
      </c>
      <c r="P19" s="3">
        <v>0.33251888000000002</v>
      </c>
      <c r="Q19" s="3">
        <v>0.32535800999999998</v>
      </c>
      <c r="R19" s="3">
        <v>0.31879754999999999</v>
      </c>
      <c r="S19" s="3">
        <v>0.29159405999999999</v>
      </c>
    </row>
    <row r="20" spans="1:19" x14ac:dyDescent="0.2">
      <c r="A20" s="3">
        <v>961</v>
      </c>
      <c r="B20" s="3" t="s">
        <v>5</v>
      </c>
      <c r="C20" s="3" t="s">
        <v>173</v>
      </c>
      <c r="D20" s="3">
        <v>3332642.8</v>
      </c>
      <c r="E20" s="3" t="str">
        <f t="shared" si="0"/>
        <v>YFL018C;YBR221C;YER178W;YGR193C;YNL071W-3332642,8</v>
      </c>
      <c r="F20" s="3">
        <v>0.88317677000000006</v>
      </c>
      <c r="G20" s="3">
        <v>0.93026142999999994</v>
      </c>
      <c r="H20" s="3">
        <v>0.80479206999999997</v>
      </c>
      <c r="I20" s="3">
        <v>0.90898645</v>
      </c>
      <c r="J20" s="3">
        <v>0.93753291999999999</v>
      </c>
      <c r="K20" s="3">
        <v>0.97467254000000003</v>
      </c>
      <c r="L20" s="3">
        <v>0.81335798999999998</v>
      </c>
      <c r="M20" s="3">
        <v>0.88464463000000004</v>
      </c>
      <c r="N20" s="3">
        <v>0.88261814999999999</v>
      </c>
      <c r="O20" s="3">
        <v>0.93353529000000002</v>
      </c>
      <c r="P20" s="3">
        <v>0.95365051999999995</v>
      </c>
      <c r="Q20" s="3">
        <v>0.89750476999999995</v>
      </c>
      <c r="R20" s="3">
        <v>1</v>
      </c>
      <c r="S20" s="3">
        <v>0.90648178999999995</v>
      </c>
    </row>
    <row r="21" spans="1:19" x14ac:dyDescent="0.2">
      <c r="A21" s="3">
        <v>1021</v>
      </c>
      <c r="B21" s="3" t="s">
        <v>5</v>
      </c>
      <c r="C21" s="3" t="s">
        <v>174</v>
      </c>
      <c r="D21" s="3"/>
      <c r="E21" s="3" t="str">
        <f t="shared" si="0"/>
        <v>YDR178W;YJL045W;YKL141W;YLL041C-</v>
      </c>
      <c r="F21" s="3">
        <v>0.75999278000000003</v>
      </c>
      <c r="G21" s="3">
        <v>0.87436933999999999</v>
      </c>
      <c r="H21" s="3">
        <v>0.98444772999999997</v>
      </c>
      <c r="I21" s="3">
        <v>0.98432366000000004</v>
      </c>
      <c r="J21" s="3">
        <v>0.96765316000000001</v>
      </c>
      <c r="K21" s="3">
        <v>1</v>
      </c>
      <c r="L21" s="3">
        <v>0.93521644000000004</v>
      </c>
      <c r="M21" s="3">
        <v>0.77720789000000001</v>
      </c>
      <c r="N21" s="3">
        <v>0.77544270999999998</v>
      </c>
      <c r="O21" s="3">
        <v>0.91523356</v>
      </c>
      <c r="P21" s="3">
        <v>0.87179868999999999</v>
      </c>
      <c r="Q21" s="3">
        <v>0.82858153000000001</v>
      </c>
      <c r="R21" s="3">
        <v>0.82703945000000001</v>
      </c>
      <c r="S21" s="3">
        <v>0.73764750999999995</v>
      </c>
    </row>
    <row r="22" spans="1:19" x14ac:dyDescent="0.2">
      <c r="A22" s="3">
        <v>1099</v>
      </c>
      <c r="B22" s="3" t="s">
        <v>18</v>
      </c>
      <c r="C22" s="3" t="s">
        <v>27</v>
      </c>
      <c r="D22" s="3"/>
      <c r="E22" s="3" t="str">
        <f t="shared" si="0"/>
        <v>YOR222W-</v>
      </c>
      <c r="F22" s="3">
        <v>7.8279180000000004E-2</v>
      </c>
      <c r="G22" s="3">
        <v>8.3503279999999999E-2</v>
      </c>
      <c r="H22" s="3">
        <v>9.1931100000000002E-2</v>
      </c>
      <c r="I22" s="3">
        <v>8.5903640000000003E-2</v>
      </c>
      <c r="J22" s="3">
        <v>8.4615990000000002E-2</v>
      </c>
      <c r="K22" s="3">
        <v>9.1391349999999996E-2</v>
      </c>
      <c r="L22" s="3">
        <v>9.6379400000000004E-2</v>
      </c>
      <c r="M22" s="3">
        <v>9.6011050000000001E-2</v>
      </c>
      <c r="N22" s="3">
        <v>9.5792119999999994E-2</v>
      </c>
      <c r="O22" s="3">
        <v>0.10603257000000001</v>
      </c>
      <c r="P22" s="3">
        <v>0.10837104</v>
      </c>
      <c r="Q22" s="3">
        <v>0.10982706</v>
      </c>
      <c r="R22" s="3">
        <v>0.12391968</v>
      </c>
      <c r="S22" s="3">
        <v>0.1322728</v>
      </c>
    </row>
    <row r="23" spans="1:19" x14ac:dyDescent="0.2">
      <c r="A23" s="3">
        <v>1110</v>
      </c>
      <c r="B23" s="3" t="s">
        <v>18</v>
      </c>
      <c r="C23" s="3" t="s">
        <v>34</v>
      </c>
      <c r="D23" s="3"/>
      <c r="E23" s="3" t="str">
        <f t="shared" si="0"/>
        <v>YBL030C-</v>
      </c>
      <c r="F23" s="3">
        <v>0.88447631000000004</v>
      </c>
      <c r="G23" s="3">
        <v>0.97560080999999998</v>
      </c>
      <c r="H23" s="3">
        <v>1</v>
      </c>
      <c r="I23" s="3">
        <v>0.95234940000000001</v>
      </c>
      <c r="J23" s="3">
        <v>0.84758003000000004</v>
      </c>
      <c r="K23" s="3">
        <v>0.84210198999999997</v>
      </c>
      <c r="L23" s="3">
        <v>0.75332721000000002</v>
      </c>
      <c r="M23" s="3">
        <v>0.74794309000000003</v>
      </c>
      <c r="N23" s="3">
        <v>0.74624035</v>
      </c>
      <c r="O23" s="3">
        <v>0.73806981000000005</v>
      </c>
      <c r="P23" s="3">
        <v>0.75311782999999999</v>
      </c>
      <c r="Q23" s="3">
        <v>0.73523236999999997</v>
      </c>
      <c r="R23" s="3">
        <v>0.75073772000000005</v>
      </c>
      <c r="S23" s="3">
        <v>0.73734553999999997</v>
      </c>
    </row>
    <row r="24" spans="1:19" x14ac:dyDescent="0.2">
      <c r="A24" s="3">
        <v>1112</v>
      </c>
      <c r="B24" s="3" t="s">
        <v>18</v>
      </c>
      <c r="C24" s="3" t="s">
        <v>28</v>
      </c>
      <c r="D24" s="3"/>
      <c r="E24" s="3" t="str">
        <f t="shared" si="0"/>
        <v>YMR241W-</v>
      </c>
      <c r="F24" s="3"/>
      <c r="G24" s="3"/>
      <c r="H24" s="3"/>
      <c r="I24" s="3"/>
      <c r="J24" s="3"/>
      <c r="K24" s="3"/>
      <c r="L24" s="3"/>
      <c r="M24" s="3"/>
      <c r="N24" s="3"/>
      <c r="O24" s="3"/>
      <c r="P24" s="3"/>
      <c r="Q24" s="3"/>
      <c r="R24" s="3"/>
      <c r="S24" s="3"/>
    </row>
    <row r="25" spans="1:19" x14ac:dyDescent="0.2">
      <c r="A25" s="3">
        <v>1120</v>
      </c>
      <c r="B25" s="3" t="s">
        <v>18</v>
      </c>
      <c r="C25" s="3" t="s">
        <v>20</v>
      </c>
      <c r="D25" s="3"/>
      <c r="E25" s="3" t="str">
        <f t="shared" si="0"/>
        <v>YOR100C-</v>
      </c>
      <c r="F25" s="3"/>
      <c r="G25" s="3"/>
      <c r="H25" s="3"/>
      <c r="I25" s="3"/>
      <c r="J25" s="3"/>
      <c r="K25" s="3"/>
      <c r="L25" s="3"/>
      <c r="M25" s="3"/>
      <c r="N25" s="3"/>
      <c r="O25" s="3"/>
      <c r="P25" s="3"/>
      <c r="Q25" s="3"/>
      <c r="R25" s="3"/>
      <c r="S25" s="3"/>
    </row>
    <row r="26" spans="1:19" x14ac:dyDescent="0.2">
      <c r="A26" s="3">
        <v>1126</v>
      </c>
      <c r="B26" s="3" t="s">
        <v>18</v>
      </c>
      <c r="C26" s="3" t="s">
        <v>33</v>
      </c>
      <c r="D26" s="3"/>
      <c r="E26" s="3" t="str">
        <f t="shared" si="0"/>
        <v>YBR291C-</v>
      </c>
      <c r="F26" s="3">
        <v>0.30841295000000002</v>
      </c>
      <c r="G26" s="3">
        <v>0.35861410999999999</v>
      </c>
      <c r="H26" s="3">
        <v>0.36693640999999999</v>
      </c>
      <c r="I26" s="3">
        <v>0.34292772999999999</v>
      </c>
      <c r="J26" s="3">
        <v>0.31900102000000002</v>
      </c>
      <c r="K26" s="3">
        <v>0.38970069000000002</v>
      </c>
      <c r="L26" s="3">
        <v>0.47498532999999998</v>
      </c>
      <c r="M26" s="3">
        <v>0.47424082000000001</v>
      </c>
      <c r="N26" s="3">
        <v>0.47315738000000002</v>
      </c>
      <c r="O26" s="3">
        <v>0.54264678</v>
      </c>
      <c r="P26" s="3">
        <v>0.55054877000000002</v>
      </c>
      <c r="Q26" s="3">
        <v>0.58868748000000004</v>
      </c>
      <c r="R26" s="3">
        <v>0.57636606999999995</v>
      </c>
      <c r="S26" s="3">
        <v>0.60082937000000003</v>
      </c>
    </row>
    <row r="27" spans="1:19" x14ac:dyDescent="0.2">
      <c r="A27" s="3">
        <v>1130</v>
      </c>
      <c r="B27" s="3" t="s">
        <v>18</v>
      </c>
      <c r="C27" s="3" t="s">
        <v>22</v>
      </c>
      <c r="D27" s="3"/>
      <c r="E27" s="3" t="str">
        <f t="shared" si="0"/>
        <v>YBR192W-</v>
      </c>
      <c r="F27" s="3"/>
      <c r="G27" s="3"/>
      <c r="H27" s="3"/>
      <c r="I27" s="3"/>
      <c r="J27" s="3"/>
      <c r="K27" s="3"/>
      <c r="L27" s="3"/>
      <c r="M27" s="3"/>
      <c r="N27" s="3"/>
      <c r="O27" s="3"/>
      <c r="P27" s="3"/>
      <c r="Q27" s="3"/>
      <c r="R27" s="3">
        <v>0.1007907</v>
      </c>
      <c r="S27" s="3">
        <v>0.11044627</v>
      </c>
    </row>
    <row r="28" spans="1:19" x14ac:dyDescent="0.2">
      <c r="A28" s="3">
        <v>1175</v>
      </c>
      <c r="B28" s="3" t="s">
        <v>18</v>
      </c>
      <c r="C28" s="3" t="s">
        <v>32</v>
      </c>
      <c r="D28" s="3"/>
      <c r="E28" s="3" t="str">
        <f t="shared" si="0"/>
        <v>YDL198C-</v>
      </c>
      <c r="F28" s="3"/>
      <c r="G28" s="3"/>
      <c r="H28" s="3"/>
      <c r="I28" s="3"/>
      <c r="J28" s="3"/>
      <c r="K28" s="3"/>
      <c r="L28" s="3"/>
      <c r="M28" s="3"/>
      <c r="N28" s="3"/>
      <c r="O28" s="3"/>
      <c r="P28" s="3"/>
      <c r="Q28" s="3"/>
      <c r="R28" s="3"/>
      <c r="S28" s="3"/>
    </row>
    <row r="29" spans="1:19" x14ac:dyDescent="0.2">
      <c r="A29" s="3">
        <v>1226</v>
      </c>
      <c r="B29" s="3" t="s">
        <v>18</v>
      </c>
      <c r="C29" s="3" t="s">
        <v>29</v>
      </c>
      <c r="D29" s="3"/>
      <c r="E29" s="3" t="str">
        <f t="shared" si="0"/>
        <v>YLR348C-</v>
      </c>
      <c r="F29" s="3"/>
      <c r="G29" s="3"/>
      <c r="H29" s="3"/>
      <c r="I29" s="3"/>
      <c r="J29" s="3"/>
      <c r="K29" s="3"/>
      <c r="L29" s="3"/>
      <c r="M29" s="3"/>
      <c r="N29" s="3"/>
      <c r="O29" s="3"/>
      <c r="P29" s="3"/>
      <c r="Q29" s="3"/>
      <c r="R29" s="3"/>
      <c r="S29" s="3"/>
    </row>
    <row r="30" spans="1:19" x14ac:dyDescent="0.2">
      <c r="A30" s="3">
        <v>1237</v>
      </c>
      <c r="B30" s="3" t="s">
        <v>18</v>
      </c>
      <c r="C30" s="3" t="s">
        <v>19</v>
      </c>
      <c r="D30" s="3"/>
      <c r="E30" s="3" t="str">
        <f t="shared" si="0"/>
        <v>YOR130C-</v>
      </c>
      <c r="F30" s="3"/>
      <c r="G30" s="3"/>
      <c r="H30" s="3"/>
      <c r="I30" s="3"/>
      <c r="J30" s="3"/>
      <c r="K30" s="3"/>
      <c r="L30" s="3"/>
      <c r="M30" s="3"/>
      <c r="N30" s="3"/>
      <c r="O30" s="3"/>
      <c r="P30" s="3"/>
      <c r="Q30" s="3"/>
      <c r="R30" s="3"/>
      <c r="S30" s="3"/>
    </row>
    <row r="31" spans="1:19" x14ac:dyDescent="0.2">
      <c r="A31" s="3">
        <v>1239</v>
      </c>
      <c r="B31" s="3" t="s">
        <v>18</v>
      </c>
      <c r="C31" s="3" t="s">
        <v>30</v>
      </c>
      <c r="D31" s="3"/>
      <c r="E31" s="3" t="str">
        <f t="shared" si="0"/>
        <v>YKL120W-</v>
      </c>
      <c r="F31" s="3">
        <v>0.14989487000000001</v>
      </c>
      <c r="G31" s="3">
        <v>0.16427818999999999</v>
      </c>
      <c r="H31" s="3">
        <v>0.18742953000000001</v>
      </c>
      <c r="I31" s="3">
        <v>0.15208632999999999</v>
      </c>
      <c r="J31" s="3">
        <v>0.16802379000000001</v>
      </c>
      <c r="K31" s="3">
        <v>0.18156064999999999</v>
      </c>
      <c r="L31" s="3">
        <v>0.21131532</v>
      </c>
      <c r="M31" s="3">
        <v>0.22065847999999999</v>
      </c>
      <c r="N31" s="3">
        <v>0.22015441999999999</v>
      </c>
      <c r="O31" s="3">
        <v>0.24157477999999999</v>
      </c>
      <c r="P31" s="3">
        <v>0.22777602</v>
      </c>
      <c r="Q31" s="3">
        <v>0.23671007999999999</v>
      </c>
      <c r="R31" s="3">
        <v>0.23842321999999999</v>
      </c>
      <c r="S31" s="3">
        <v>0.24181633999999999</v>
      </c>
    </row>
    <row r="32" spans="1:19" x14ac:dyDescent="0.2">
      <c r="A32" s="3">
        <v>1245</v>
      </c>
      <c r="B32" s="3" t="s">
        <v>18</v>
      </c>
      <c r="C32" s="3" t="s">
        <v>23</v>
      </c>
      <c r="D32" s="3"/>
      <c r="E32" s="3" t="str">
        <f t="shared" si="0"/>
        <v>YER053C-</v>
      </c>
      <c r="F32" s="3">
        <v>0.84439397999999999</v>
      </c>
      <c r="G32" s="3">
        <v>0.93075876999999996</v>
      </c>
      <c r="H32" s="3">
        <v>0.96319462</v>
      </c>
      <c r="I32" s="3">
        <v>0.92907209000000002</v>
      </c>
      <c r="J32" s="3">
        <v>0.84810357999999997</v>
      </c>
      <c r="K32" s="3">
        <v>0.81499734000000001</v>
      </c>
      <c r="L32" s="3">
        <v>0.81028860000000003</v>
      </c>
      <c r="M32" s="3">
        <v>0.80143476000000002</v>
      </c>
      <c r="N32" s="3">
        <v>0.79961088999999996</v>
      </c>
      <c r="O32" s="3">
        <v>0.81777544999999996</v>
      </c>
      <c r="P32" s="3">
        <v>0.84304488</v>
      </c>
      <c r="Q32" s="3">
        <v>0.81679380000000001</v>
      </c>
      <c r="R32" s="3">
        <v>0.81543604999999997</v>
      </c>
      <c r="S32" s="3">
        <v>0.80406445000000004</v>
      </c>
    </row>
    <row r="33" spans="1:21" x14ac:dyDescent="0.2">
      <c r="A33" s="3">
        <v>1265</v>
      </c>
      <c r="B33" s="3" t="s">
        <v>18</v>
      </c>
      <c r="C33" s="3" t="s">
        <v>31</v>
      </c>
      <c r="D33" s="3"/>
      <c r="E33" s="3" t="str">
        <f t="shared" si="0"/>
        <v>YJR095W-</v>
      </c>
      <c r="F33" s="3">
        <v>1.7901070000000002E-2</v>
      </c>
      <c r="G33" s="3">
        <v>2.0948769999999999E-2</v>
      </c>
      <c r="H33" s="3">
        <v>2.4059270000000001E-2</v>
      </c>
      <c r="I33" s="3">
        <v>2.2265509999999999E-2</v>
      </c>
      <c r="J33" s="3">
        <v>2.6600929999999998E-2</v>
      </c>
      <c r="K33" s="3">
        <v>3.3284969999999997E-2</v>
      </c>
      <c r="L33" s="3">
        <v>6.0921059999999999E-2</v>
      </c>
      <c r="M33" s="3">
        <v>6.9334789999999993E-2</v>
      </c>
      <c r="N33" s="3">
        <v>6.9177279999999994E-2</v>
      </c>
      <c r="O33" s="3">
        <v>8.9441889999999996E-2</v>
      </c>
      <c r="P33" s="3">
        <v>0.2137607</v>
      </c>
      <c r="Q33" s="3">
        <v>0.19802307999999999</v>
      </c>
      <c r="R33" s="3">
        <v>0.77570433000000005</v>
      </c>
      <c r="S33" s="3">
        <v>0.96507222999999998</v>
      </c>
    </row>
    <row r="34" spans="1:21" x14ac:dyDescent="0.2">
      <c r="A34" s="3">
        <v>1642</v>
      </c>
      <c r="B34" s="3" t="s">
        <v>18</v>
      </c>
      <c r="C34" s="3" t="s">
        <v>26</v>
      </c>
      <c r="D34" s="3"/>
      <c r="E34" s="3" t="str">
        <f t="shared" si="0"/>
        <v>YPR011C-</v>
      </c>
      <c r="F34" s="3"/>
      <c r="G34" s="3"/>
      <c r="H34" s="3"/>
      <c r="I34" s="3"/>
      <c r="J34" s="3"/>
      <c r="K34" s="3"/>
      <c r="L34" s="3"/>
      <c r="M34" s="3"/>
      <c r="N34" s="3"/>
      <c r="O34" s="3"/>
      <c r="P34" s="3"/>
      <c r="Q34" s="3"/>
      <c r="R34" s="3"/>
      <c r="S34" s="3"/>
    </row>
    <row r="35" spans="1:21" x14ac:dyDescent="0.2">
      <c r="A35" s="3">
        <v>1811</v>
      </c>
      <c r="B35" s="3" t="s">
        <v>18</v>
      </c>
      <c r="C35" s="3" t="s">
        <v>25</v>
      </c>
      <c r="D35" s="3"/>
      <c r="E35" s="3" t="str">
        <f t="shared" si="0"/>
        <v>YPR058W-</v>
      </c>
      <c r="F35" s="3">
        <v>2.1547380000000001E-2</v>
      </c>
      <c r="G35" s="3">
        <v>2.539953E-2</v>
      </c>
      <c r="H35" s="3">
        <v>3.2124170000000001E-2</v>
      </c>
      <c r="I35" s="3">
        <v>2.563491E-2</v>
      </c>
      <c r="J35" s="3">
        <v>3.6846070000000002E-2</v>
      </c>
      <c r="K35" s="3">
        <v>4.111546E-2</v>
      </c>
      <c r="L35" s="3">
        <v>4.2860460000000003E-2</v>
      </c>
      <c r="M35" s="3">
        <v>4.3175529999999997E-2</v>
      </c>
      <c r="N35" s="3">
        <v>4.3077600000000001E-2</v>
      </c>
      <c r="O35" s="3">
        <v>4.545602E-2</v>
      </c>
      <c r="P35" s="3">
        <v>4.7635759999999999E-2</v>
      </c>
      <c r="Q35" s="3">
        <v>4.7995719999999999E-2</v>
      </c>
      <c r="R35" s="3">
        <v>5.3790610000000003E-2</v>
      </c>
      <c r="S35" s="3">
        <v>5.1699219999999997E-2</v>
      </c>
    </row>
    <row r="36" spans="1:21" x14ac:dyDescent="0.2">
      <c r="A36" s="3">
        <v>2131</v>
      </c>
      <c r="B36" s="3" t="s">
        <v>5</v>
      </c>
      <c r="C36" s="3" t="s">
        <v>11</v>
      </c>
      <c r="D36" s="3">
        <v>100800</v>
      </c>
      <c r="E36" s="3" t="str">
        <f t="shared" si="0"/>
        <v>YDL066W-100800</v>
      </c>
      <c r="F36" s="3">
        <v>0.46645329000000002</v>
      </c>
      <c r="G36" s="3">
        <v>0.51245304999999997</v>
      </c>
      <c r="H36" s="3">
        <v>0.54700981000000004</v>
      </c>
      <c r="I36" s="3">
        <v>0.49192503999999998</v>
      </c>
      <c r="J36" s="3">
        <v>0.52102455000000003</v>
      </c>
      <c r="K36" s="3">
        <v>0.53267324000000005</v>
      </c>
      <c r="L36" s="3">
        <v>0.59232956000000003</v>
      </c>
      <c r="M36" s="3">
        <v>0.60817706999999999</v>
      </c>
      <c r="N36" s="3">
        <v>0.60679108000000004</v>
      </c>
      <c r="O36" s="3">
        <v>0.59100534999999998</v>
      </c>
      <c r="P36" s="3">
        <v>0.62023698000000005</v>
      </c>
      <c r="Q36" s="3">
        <v>0.61878268999999997</v>
      </c>
      <c r="R36" s="3">
        <v>0.62789603999999999</v>
      </c>
      <c r="S36" s="3">
        <v>0.64770742000000003</v>
      </c>
    </row>
    <row r="37" spans="1:21" x14ac:dyDescent="0.2">
      <c r="A37" s="3">
        <v>4223</v>
      </c>
      <c r="B37" s="3" t="s">
        <v>16</v>
      </c>
      <c r="C37" s="3" t="s">
        <v>17</v>
      </c>
      <c r="D37" s="3">
        <v>320400</v>
      </c>
      <c r="E37" s="3" t="str">
        <f t="shared" si="0"/>
        <v>YDR036C-320400</v>
      </c>
      <c r="F37" s="3"/>
      <c r="G37" s="3"/>
      <c r="H37" s="3"/>
      <c r="I37" s="3"/>
      <c r="J37" s="3"/>
      <c r="K37" s="3"/>
      <c r="L37" s="3"/>
      <c r="M37" s="3"/>
      <c r="N37" s="3"/>
      <c r="O37" s="3"/>
      <c r="P37" s="3"/>
      <c r="Q37" s="3"/>
      <c r="R37" s="3"/>
      <c r="S37" s="3"/>
    </row>
    <row r="38" spans="1:21" x14ac:dyDescent="0.2">
      <c r="A38" s="3">
        <v>4280</v>
      </c>
      <c r="B38" s="3" t="s">
        <v>18</v>
      </c>
      <c r="C38" s="3" t="s">
        <v>21</v>
      </c>
      <c r="D38" s="3">
        <v>720</v>
      </c>
      <c r="E38" s="3" t="str">
        <f t="shared" si="0"/>
        <v>YLR239C-720</v>
      </c>
      <c r="F38" s="3"/>
      <c r="G38" s="3"/>
      <c r="H38" s="3"/>
      <c r="I38" s="3"/>
      <c r="J38" s="3"/>
      <c r="K38" s="3"/>
      <c r="L38" s="3"/>
      <c r="M38" s="3"/>
      <c r="N38" s="3"/>
      <c r="O38" s="3"/>
      <c r="P38" s="3"/>
      <c r="Q38" s="3"/>
      <c r="R38" s="3"/>
      <c r="S38" s="3"/>
    </row>
    <row r="39" spans="1:21" x14ac:dyDescent="0.2">
      <c r="A39" s="3">
        <v>4337</v>
      </c>
      <c r="B39" s="3" t="s">
        <v>18</v>
      </c>
      <c r="C39" s="3" t="s">
        <v>24</v>
      </c>
      <c r="E39" s="3" t="str">
        <f t="shared" si="0"/>
        <v>YMR301C-</v>
      </c>
    </row>
    <row r="41" spans="1:21" x14ac:dyDescent="0.2">
      <c r="A41" s="5" t="s">
        <v>213</v>
      </c>
      <c r="D41">
        <f>AVERAGE(D2:D39)</f>
        <v>4348174.5975090908</v>
      </c>
      <c r="F41">
        <f t="shared" ref="F41:S41" si="1">AVERAGE(F2:F39)</f>
        <v>0.54831776740740734</v>
      </c>
      <c r="G41">
        <f t="shared" si="1"/>
        <v>0.60406621629629609</v>
      </c>
      <c r="H41">
        <f t="shared" si="1"/>
        <v>0.67416268740740726</v>
      </c>
      <c r="I41">
        <f t="shared" si="1"/>
        <v>0.61601582814814815</v>
      </c>
      <c r="J41">
        <f t="shared" si="1"/>
        <v>0.62141549444444444</v>
      </c>
      <c r="K41">
        <f t="shared" si="1"/>
        <v>0.60404813407407409</v>
      </c>
      <c r="L41">
        <f t="shared" si="1"/>
        <v>0.54891689461538473</v>
      </c>
      <c r="M41">
        <f t="shared" si="1"/>
        <v>0.5467155907692306</v>
      </c>
      <c r="N41">
        <f t="shared" si="1"/>
        <v>0.54352619615384634</v>
      </c>
      <c r="O41">
        <f t="shared" si="1"/>
        <v>0.53996872346153857</v>
      </c>
      <c r="P41">
        <f t="shared" si="1"/>
        <v>0.57517385192307691</v>
      </c>
      <c r="Q41">
        <f t="shared" si="1"/>
        <v>0.56322573576923074</v>
      </c>
      <c r="R41">
        <f t="shared" si="1"/>
        <v>0.58127718629629621</v>
      </c>
      <c r="S41">
        <f t="shared" si="1"/>
        <v>0.56572224074074073</v>
      </c>
      <c r="U41" s="3"/>
    </row>
    <row r="42" spans="1:21" x14ac:dyDescent="0.2">
      <c r="A42" s="5"/>
    </row>
    <row r="43" spans="1:21" x14ac:dyDescent="0.2">
      <c r="A43" s="5"/>
    </row>
    <row r="45" spans="1:21" x14ac:dyDescent="0.2">
      <c r="A45" s="3"/>
      <c r="B45" s="3"/>
      <c r="C45" s="3"/>
      <c r="D45" s="3"/>
      <c r="F45" s="3"/>
      <c r="G45" s="3"/>
      <c r="H45" s="3"/>
      <c r="I45" s="3"/>
      <c r="J45" s="3"/>
      <c r="K45" s="3"/>
      <c r="L45" s="3"/>
      <c r="M45" s="3"/>
      <c r="N45" s="3"/>
      <c r="O45" s="3"/>
      <c r="P45" s="3"/>
      <c r="Q45" s="3"/>
      <c r="R45" s="3"/>
      <c r="S45" s="3"/>
    </row>
    <row r="46" spans="1:21" x14ac:dyDescent="0.2">
      <c r="A46" s="3"/>
      <c r="B46" s="3"/>
      <c r="C46" s="3"/>
      <c r="D46" s="3"/>
      <c r="F46" s="3"/>
      <c r="G46" s="3"/>
      <c r="H46" s="3"/>
      <c r="I46" s="3"/>
      <c r="J46" s="3"/>
      <c r="K46" s="3"/>
      <c r="L46" s="3"/>
      <c r="M46" s="3"/>
      <c r="N46" s="3"/>
      <c r="O46" s="3"/>
      <c r="P46" s="3"/>
      <c r="Q46" s="3"/>
      <c r="R46" s="3"/>
      <c r="S46" s="3"/>
    </row>
    <row r="47" spans="1:21" x14ac:dyDescent="0.2">
      <c r="A47" s="3"/>
      <c r="B47" s="3"/>
      <c r="C47" s="3"/>
      <c r="D47" s="3"/>
      <c r="F47" s="3"/>
      <c r="G47" s="3"/>
      <c r="H47" s="3"/>
      <c r="I47" s="3"/>
      <c r="J47" s="3"/>
      <c r="K47" s="3"/>
      <c r="L47" s="3"/>
      <c r="M47" s="3"/>
      <c r="N47" s="3"/>
      <c r="O47" s="3"/>
      <c r="P47" s="3"/>
      <c r="Q47" s="3"/>
      <c r="R47" s="3"/>
      <c r="S47" s="3"/>
    </row>
    <row r="48" spans="1:21" x14ac:dyDescent="0.2">
      <c r="A48" s="3"/>
      <c r="B48" s="3"/>
      <c r="C48" s="3"/>
      <c r="D48" s="3"/>
      <c r="F48" s="3"/>
      <c r="G48" s="3"/>
      <c r="H48" s="3"/>
      <c r="I48" s="3"/>
      <c r="J48" s="3"/>
      <c r="K48" s="3"/>
      <c r="L48" s="3"/>
      <c r="M48" s="3"/>
      <c r="N48" s="3"/>
      <c r="O48" s="3"/>
      <c r="P48" s="3"/>
      <c r="Q48" s="3"/>
      <c r="R48" s="3"/>
      <c r="S48" s="3"/>
    </row>
    <row r="49" spans="1:19" x14ac:dyDescent="0.2">
      <c r="A49" s="3"/>
      <c r="B49" s="3"/>
      <c r="C49" s="3"/>
      <c r="D49" s="3"/>
      <c r="F49" s="3"/>
      <c r="G49" s="3"/>
      <c r="H49" s="3"/>
      <c r="I49" s="3"/>
      <c r="J49" s="3"/>
      <c r="K49" s="3"/>
      <c r="L49" s="3"/>
      <c r="M49" s="3"/>
      <c r="N49" s="3"/>
      <c r="O49" s="3"/>
      <c r="P49" s="3"/>
      <c r="Q49" s="3"/>
      <c r="R49" s="3"/>
      <c r="S49" s="3"/>
    </row>
    <row r="50" spans="1:19" x14ac:dyDescent="0.2">
      <c r="A50" s="3"/>
      <c r="B50" s="3"/>
      <c r="C50" s="3"/>
      <c r="D50" s="3"/>
      <c r="F50" s="3"/>
      <c r="G50" s="3"/>
      <c r="H50" s="3"/>
      <c r="I50" s="3"/>
      <c r="J50" s="3"/>
      <c r="K50" s="3"/>
      <c r="L50" s="3"/>
      <c r="M50" s="3"/>
      <c r="N50" s="3"/>
      <c r="O50" s="3"/>
      <c r="P50" s="3"/>
      <c r="Q50" s="3"/>
      <c r="R50" s="3"/>
      <c r="S50" s="3"/>
    </row>
    <row r="51" spans="1:19" x14ac:dyDescent="0.2">
      <c r="A51" s="3"/>
      <c r="B51" s="3"/>
      <c r="C51" s="3"/>
      <c r="D51" s="3"/>
      <c r="F51" s="3"/>
      <c r="G51" s="3"/>
      <c r="H51" s="3"/>
      <c r="I51" s="3"/>
      <c r="J51" s="3"/>
      <c r="K51" s="3"/>
      <c r="L51" s="3"/>
      <c r="M51" s="3"/>
      <c r="N51" s="3"/>
      <c r="O51" s="3"/>
      <c r="P51" s="3"/>
      <c r="Q51" s="3"/>
      <c r="R51" s="3"/>
      <c r="S51" s="3"/>
    </row>
    <row r="52" spans="1:19" x14ac:dyDescent="0.2">
      <c r="A52" s="3"/>
      <c r="B52" s="3"/>
      <c r="C52" s="3"/>
      <c r="D52" s="3"/>
      <c r="F52" s="3"/>
      <c r="G52" s="3"/>
      <c r="H52" s="3"/>
      <c r="I52" s="3"/>
      <c r="J52" s="3"/>
      <c r="K52" s="3"/>
      <c r="L52" s="3"/>
      <c r="M52" s="3"/>
      <c r="N52" s="3"/>
      <c r="O52" s="3"/>
      <c r="P52" s="3"/>
      <c r="Q52" s="3"/>
      <c r="R52" s="3"/>
      <c r="S52" s="3"/>
    </row>
    <row r="53" spans="1:19" x14ac:dyDescent="0.2">
      <c r="A53" s="3"/>
      <c r="B53" s="3"/>
      <c r="C53" s="3"/>
      <c r="D53" s="3"/>
      <c r="F53" s="3"/>
      <c r="G53" s="3"/>
      <c r="H53" s="3"/>
      <c r="I53" s="3"/>
      <c r="J53" s="3"/>
      <c r="K53" s="3"/>
      <c r="L53" s="3"/>
      <c r="M53" s="3"/>
      <c r="N53" s="3"/>
      <c r="O53" s="3"/>
      <c r="P53" s="3"/>
      <c r="Q53" s="3"/>
      <c r="R53" s="3"/>
      <c r="S53" s="3"/>
    </row>
    <row r="54" spans="1:19" x14ac:dyDescent="0.2">
      <c r="A54" s="3"/>
      <c r="B54" s="3"/>
      <c r="C54" s="3"/>
      <c r="D54" s="3"/>
      <c r="F54" s="3"/>
      <c r="G54" s="3"/>
      <c r="H54" s="3"/>
      <c r="I54" s="3"/>
      <c r="J54" s="3"/>
      <c r="K54" s="3"/>
      <c r="L54" s="3"/>
      <c r="M54" s="3"/>
      <c r="N54" s="3"/>
      <c r="O54" s="3"/>
      <c r="P54" s="3"/>
      <c r="Q54" s="3"/>
      <c r="R54" s="3"/>
      <c r="S54" s="3"/>
    </row>
    <row r="55" spans="1:19" x14ac:dyDescent="0.2">
      <c r="A55" s="3"/>
      <c r="B55" s="3"/>
      <c r="C55" s="3"/>
      <c r="D55" s="3"/>
      <c r="F55" s="3"/>
      <c r="G55" s="3"/>
      <c r="H55" s="3"/>
      <c r="I55" s="3"/>
      <c r="J55" s="3"/>
      <c r="K55" s="3"/>
      <c r="L55" s="3"/>
      <c r="M55" s="3"/>
      <c r="N55" s="3"/>
      <c r="O55" s="3"/>
      <c r="P55" s="3"/>
      <c r="Q55" s="3"/>
      <c r="R55" s="3"/>
      <c r="S55" s="3"/>
    </row>
    <row r="56" spans="1:19" x14ac:dyDescent="0.2">
      <c r="A56" s="3"/>
      <c r="B56" s="3"/>
      <c r="C56" s="3"/>
      <c r="D56" s="3"/>
      <c r="F56" s="3"/>
      <c r="G56" s="3"/>
      <c r="H56" s="3"/>
      <c r="I56" s="3"/>
      <c r="J56" s="3"/>
      <c r="K56" s="3"/>
      <c r="L56" s="3"/>
      <c r="M56" s="3"/>
      <c r="N56" s="3"/>
      <c r="O56" s="3"/>
      <c r="P56" s="3"/>
      <c r="Q56" s="3"/>
      <c r="R56" s="3"/>
      <c r="S56" s="3"/>
    </row>
    <row r="57" spans="1:19" x14ac:dyDescent="0.2">
      <c r="A57" s="3"/>
      <c r="B57" s="3"/>
      <c r="C57" s="3"/>
      <c r="D57" s="3"/>
      <c r="F57" s="3"/>
      <c r="G57" s="3"/>
      <c r="H57" s="3"/>
      <c r="I57" s="3"/>
      <c r="J57" s="3"/>
      <c r="K57" s="3"/>
      <c r="L57" s="3"/>
      <c r="M57" s="3"/>
      <c r="N57" s="3"/>
      <c r="O57" s="3"/>
      <c r="P57" s="3"/>
      <c r="Q57" s="3"/>
      <c r="R57" s="3"/>
      <c r="S57" s="3"/>
    </row>
    <row r="58" spans="1:19" x14ac:dyDescent="0.2">
      <c r="A58" s="3"/>
      <c r="B58" s="3"/>
      <c r="C58" s="3"/>
      <c r="D58" s="3"/>
      <c r="F58" s="3"/>
      <c r="G58" s="3"/>
      <c r="H58" s="3"/>
      <c r="I58" s="3"/>
      <c r="J58" s="3"/>
      <c r="K58" s="3"/>
      <c r="L58" s="3"/>
      <c r="M58" s="3"/>
      <c r="N58" s="3"/>
      <c r="O58" s="3"/>
      <c r="P58" s="3"/>
      <c r="Q58" s="3"/>
      <c r="R58" s="3"/>
      <c r="S58" s="3"/>
    </row>
    <row r="59" spans="1:19" x14ac:dyDescent="0.2">
      <c r="A59" s="3"/>
      <c r="B59" s="3"/>
      <c r="C59" s="3"/>
      <c r="D59" s="3"/>
      <c r="F59" s="3"/>
      <c r="G59" s="3"/>
      <c r="H59" s="3"/>
      <c r="I59" s="3"/>
      <c r="J59" s="3"/>
      <c r="K59" s="3"/>
      <c r="L59" s="3"/>
      <c r="M59" s="3"/>
      <c r="N59" s="3"/>
      <c r="O59" s="3"/>
      <c r="P59" s="3"/>
      <c r="Q59" s="3"/>
      <c r="R59" s="3"/>
      <c r="S59" s="3"/>
    </row>
    <row r="60" spans="1:19" x14ac:dyDescent="0.2">
      <c r="A60" s="3"/>
      <c r="B60" s="3"/>
      <c r="C60" s="3"/>
      <c r="D60" s="3"/>
      <c r="F60" s="3"/>
      <c r="G60" s="3"/>
      <c r="H60" s="3"/>
      <c r="I60" s="3"/>
      <c r="J60" s="3"/>
      <c r="K60" s="3"/>
      <c r="L60" s="3"/>
      <c r="M60" s="3"/>
      <c r="N60" s="3"/>
      <c r="O60" s="3"/>
      <c r="P60" s="3"/>
      <c r="Q60" s="3"/>
      <c r="R60" s="3"/>
      <c r="S60" s="3"/>
    </row>
    <row r="61" spans="1:19" x14ac:dyDescent="0.2">
      <c r="A61" s="3"/>
      <c r="B61" s="3"/>
      <c r="C61" s="3"/>
      <c r="D61" s="3"/>
      <c r="F61" s="3"/>
      <c r="G61" s="3"/>
      <c r="H61" s="3"/>
      <c r="I61" s="3"/>
      <c r="J61" s="3"/>
      <c r="K61" s="3"/>
      <c r="L61" s="3"/>
      <c r="M61" s="3"/>
      <c r="N61" s="3"/>
      <c r="O61" s="3"/>
      <c r="P61" s="3"/>
      <c r="Q61" s="3"/>
      <c r="R61" s="3"/>
      <c r="S61" s="3"/>
    </row>
    <row r="62" spans="1:19" x14ac:dyDescent="0.2">
      <c r="A62" s="3"/>
      <c r="B62" s="3"/>
      <c r="C62" s="3"/>
      <c r="D62" s="3"/>
      <c r="F62" s="3"/>
      <c r="G62" s="3"/>
      <c r="H62" s="3"/>
      <c r="I62" s="3"/>
      <c r="J62" s="3"/>
      <c r="K62" s="3"/>
      <c r="L62" s="3"/>
      <c r="M62" s="3"/>
      <c r="N62" s="3"/>
      <c r="O62" s="3"/>
      <c r="P62" s="3"/>
      <c r="Q62" s="3"/>
      <c r="R62" s="3"/>
      <c r="S62" s="3"/>
    </row>
    <row r="63" spans="1:19" x14ac:dyDescent="0.2">
      <c r="A63" s="3"/>
      <c r="B63" s="3"/>
      <c r="C63" s="3"/>
      <c r="D63" s="3"/>
      <c r="F63" s="3"/>
      <c r="G63" s="3"/>
      <c r="H63" s="3"/>
      <c r="I63" s="3"/>
      <c r="J63" s="3"/>
      <c r="K63" s="3"/>
      <c r="L63" s="3"/>
      <c r="M63" s="3"/>
      <c r="N63" s="3"/>
      <c r="O63" s="3"/>
      <c r="P63" s="3"/>
      <c r="Q63" s="3"/>
      <c r="R63" s="3"/>
      <c r="S63" s="3"/>
    </row>
    <row r="64" spans="1:19" x14ac:dyDescent="0.2">
      <c r="A64" s="3"/>
      <c r="B64" s="3"/>
      <c r="C64" s="3"/>
      <c r="D64" s="3"/>
      <c r="F64" s="3"/>
      <c r="G64" s="3"/>
      <c r="H64" s="3"/>
      <c r="I64" s="3"/>
      <c r="J64" s="3"/>
      <c r="K64" s="3"/>
      <c r="L64" s="3"/>
      <c r="M64" s="3"/>
      <c r="N64" s="3"/>
      <c r="O64" s="3"/>
      <c r="P64" s="3"/>
      <c r="Q64" s="3"/>
      <c r="R64" s="3"/>
      <c r="S64" s="3"/>
    </row>
    <row r="65" spans="1:19" x14ac:dyDescent="0.2">
      <c r="A65" s="3"/>
      <c r="B65" s="3"/>
      <c r="C65" s="3"/>
      <c r="D65" s="3"/>
      <c r="F65" s="3"/>
      <c r="G65" s="3"/>
      <c r="H65" s="3"/>
      <c r="I65" s="3"/>
      <c r="J65" s="3"/>
      <c r="K65" s="3"/>
      <c r="L65" s="3"/>
      <c r="M65" s="3"/>
      <c r="N65" s="3"/>
      <c r="O65" s="3"/>
      <c r="P65" s="3"/>
      <c r="Q65" s="3"/>
      <c r="R65" s="3"/>
      <c r="S65" s="3"/>
    </row>
    <row r="66" spans="1:19" x14ac:dyDescent="0.2">
      <c r="A66" s="3"/>
      <c r="B66" s="3"/>
      <c r="C66" s="3"/>
      <c r="D66" s="3"/>
      <c r="F66" s="3"/>
      <c r="G66" s="3"/>
      <c r="H66" s="3"/>
      <c r="I66" s="3"/>
      <c r="J66" s="3"/>
      <c r="K66" s="3"/>
      <c r="L66" s="3"/>
      <c r="M66" s="3"/>
      <c r="N66" s="3"/>
      <c r="O66" s="3"/>
      <c r="P66" s="3"/>
      <c r="Q66" s="3"/>
      <c r="R66" s="3"/>
      <c r="S66" s="3"/>
    </row>
    <row r="67" spans="1:19" x14ac:dyDescent="0.2">
      <c r="A67" s="3"/>
      <c r="B67" s="3"/>
      <c r="C67" s="3"/>
      <c r="D67" s="3"/>
      <c r="F67" s="3"/>
      <c r="G67" s="3"/>
      <c r="H67" s="3"/>
      <c r="I67" s="3"/>
      <c r="J67" s="3"/>
      <c r="K67" s="3"/>
      <c r="L67" s="3"/>
      <c r="M67" s="3"/>
      <c r="N67" s="3"/>
      <c r="O67" s="3"/>
      <c r="P67" s="3"/>
      <c r="Q67" s="3"/>
      <c r="R67" s="3"/>
      <c r="S67" s="3"/>
    </row>
    <row r="68" spans="1:19" x14ac:dyDescent="0.2">
      <c r="A68" s="3"/>
      <c r="B68" s="3"/>
      <c r="C68" s="3"/>
      <c r="D68" s="3"/>
      <c r="F68" s="3"/>
      <c r="G68" s="3"/>
      <c r="H68" s="3"/>
      <c r="I68" s="3"/>
      <c r="J68" s="3"/>
      <c r="K68" s="3"/>
      <c r="L68" s="3"/>
      <c r="M68" s="3"/>
      <c r="N68" s="3"/>
      <c r="O68" s="3"/>
      <c r="P68" s="3"/>
      <c r="Q68" s="3"/>
      <c r="R68" s="3"/>
      <c r="S68" s="3"/>
    </row>
    <row r="69" spans="1:19" x14ac:dyDescent="0.2">
      <c r="A69" s="3"/>
      <c r="B69" s="3"/>
      <c r="C69" s="3"/>
      <c r="D69" s="3"/>
      <c r="F69" s="3"/>
      <c r="G69" s="3"/>
      <c r="H69" s="3"/>
      <c r="I69" s="3"/>
      <c r="J69" s="3"/>
      <c r="K69" s="3"/>
      <c r="L69" s="3"/>
      <c r="M69" s="3"/>
      <c r="N69" s="3"/>
      <c r="O69" s="3"/>
      <c r="P69" s="3"/>
      <c r="Q69" s="3"/>
      <c r="R69" s="3"/>
      <c r="S69" s="3"/>
    </row>
    <row r="70" spans="1:19" x14ac:dyDescent="0.2">
      <c r="A70" s="3"/>
      <c r="B70" s="3"/>
      <c r="C70" s="3"/>
      <c r="D70" s="3"/>
      <c r="F70" s="3"/>
      <c r="G70" s="3"/>
      <c r="H70" s="3"/>
      <c r="I70" s="3"/>
      <c r="J70" s="3"/>
      <c r="K70" s="3"/>
      <c r="L70" s="3"/>
      <c r="M70" s="3"/>
      <c r="N70" s="3"/>
      <c r="O70" s="3"/>
      <c r="P70" s="3"/>
      <c r="Q70" s="3"/>
      <c r="R70" s="3"/>
      <c r="S70" s="3"/>
    </row>
    <row r="71" spans="1:19" x14ac:dyDescent="0.2">
      <c r="A71" s="3"/>
      <c r="B71" s="3"/>
      <c r="C71" s="3"/>
      <c r="D71" s="3"/>
      <c r="F71" s="3"/>
      <c r="G71" s="3"/>
      <c r="H71" s="3"/>
      <c r="I71" s="3"/>
      <c r="J71" s="3"/>
      <c r="K71" s="3"/>
      <c r="L71" s="3"/>
      <c r="M71" s="3"/>
      <c r="N71" s="3"/>
      <c r="O71" s="3"/>
      <c r="P71" s="3"/>
      <c r="Q71" s="3"/>
      <c r="R71" s="3"/>
      <c r="S71" s="3"/>
    </row>
    <row r="72" spans="1:19" x14ac:dyDescent="0.2">
      <c r="A72" s="3"/>
      <c r="B72" s="3"/>
      <c r="C72" s="3"/>
      <c r="D72" s="3"/>
      <c r="F72" s="3"/>
      <c r="G72" s="3"/>
      <c r="H72" s="3"/>
      <c r="I72" s="3"/>
      <c r="J72" s="3"/>
      <c r="K72" s="3"/>
      <c r="L72" s="3"/>
      <c r="M72" s="3"/>
      <c r="N72" s="3"/>
      <c r="O72" s="3"/>
      <c r="P72" s="3"/>
      <c r="Q72" s="3"/>
      <c r="R72" s="3"/>
      <c r="S72" s="3"/>
    </row>
    <row r="73" spans="1:19" x14ac:dyDescent="0.2">
      <c r="A73" s="3"/>
      <c r="B73" s="3"/>
      <c r="C73" s="3"/>
      <c r="D73" s="3"/>
      <c r="F73" s="3"/>
      <c r="G73" s="3"/>
      <c r="H73" s="3"/>
      <c r="I73" s="3"/>
      <c r="J73" s="3"/>
      <c r="K73" s="3"/>
      <c r="L73" s="3"/>
      <c r="M73" s="3"/>
      <c r="N73" s="3"/>
      <c r="O73" s="3"/>
      <c r="P73" s="3"/>
      <c r="Q73" s="3"/>
      <c r="R73" s="3"/>
      <c r="S73" s="3"/>
    </row>
    <row r="74" spans="1:19" x14ac:dyDescent="0.2">
      <c r="A74" s="3"/>
      <c r="B74" s="3"/>
      <c r="C74" s="3"/>
      <c r="D74" s="3"/>
      <c r="F74" s="3"/>
      <c r="G74" s="3"/>
      <c r="H74" s="3"/>
      <c r="I74" s="3"/>
      <c r="J74" s="3"/>
      <c r="K74" s="3"/>
      <c r="L74" s="3"/>
      <c r="M74" s="3"/>
      <c r="N74" s="3"/>
      <c r="O74" s="3"/>
      <c r="P74" s="3"/>
      <c r="Q74" s="3"/>
      <c r="R74" s="3"/>
      <c r="S74" s="3"/>
    </row>
    <row r="75" spans="1:19" x14ac:dyDescent="0.2">
      <c r="A75" s="3"/>
      <c r="B75" s="3"/>
      <c r="C75" s="3"/>
      <c r="D75" s="3"/>
      <c r="F75" s="3"/>
      <c r="G75" s="3"/>
      <c r="H75" s="3"/>
      <c r="I75" s="3"/>
      <c r="J75" s="3"/>
      <c r="K75" s="3"/>
      <c r="L75" s="3"/>
      <c r="M75" s="3"/>
      <c r="N75" s="3"/>
      <c r="O75" s="3"/>
      <c r="P75" s="3"/>
      <c r="Q75" s="3"/>
      <c r="R75" s="3"/>
      <c r="S75" s="3"/>
    </row>
    <row r="76" spans="1:19" x14ac:dyDescent="0.2">
      <c r="A76" s="3"/>
      <c r="B76" s="3"/>
      <c r="C76" s="3"/>
      <c r="D76" s="3"/>
      <c r="F76" s="3"/>
      <c r="G76" s="3"/>
      <c r="H76" s="3"/>
      <c r="I76" s="3"/>
      <c r="J76" s="3"/>
      <c r="K76" s="3"/>
      <c r="L76" s="3"/>
      <c r="M76" s="3"/>
      <c r="N76" s="3"/>
      <c r="O76" s="3"/>
      <c r="P76" s="3"/>
      <c r="Q76" s="3"/>
      <c r="R76" s="3"/>
      <c r="S76" s="3"/>
    </row>
    <row r="77" spans="1:19" x14ac:dyDescent="0.2">
      <c r="A77" s="3"/>
      <c r="B77" s="3"/>
      <c r="C77" s="3"/>
      <c r="D77" s="3"/>
      <c r="F77" s="3"/>
      <c r="G77" s="3"/>
      <c r="H77" s="3"/>
      <c r="I77" s="3"/>
      <c r="J77" s="3"/>
      <c r="K77" s="3"/>
      <c r="L77" s="3"/>
      <c r="M77" s="3"/>
      <c r="N77" s="3"/>
      <c r="O77" s="3"/>
      <c r="P77" s="3"/>
      <c r="Q77" s="3"/>
      <c r="R77" s="3"/>
      <c r="S77" s="3"/>
    </row>
    <row r="78" spans="1:19" x14ac:dyDescent="0.2">
      <c r="A78" s="3"/>
      <c r="B78" s="3"/>
      <c r="C78" s="3"/>
      <c r="D78" s="3"/>
      <c r="F78" s="3"/>
      <c r="G78" s="3"/>
      <c r="H78" s="3"/>
      <c r="I78" s="3"/>
      <c r="J78" s="3"/>
      <c r="K78" s="3"/>
      <c r="L78" s="3"/>
      <c r="M78" s="3"/>
      <c r="N78" s="3"/>
      <c r="O78" s="3"/>
      <c r="P78" s="3"/>
      <c r="Q78" s="3"/>
      <c r="R78" s="3"/>
      <c r="S78" s="3"/>
    </row>
    <row r="79" spans="1:19" x14ac:dyDescent="0.2">
      <c r="A79" s="3"/>
      <c r="B79" s="3"/>
      <c r="C79" s="3"/>
      <c r="D79" s="3"/>
      <c r="F79" s="3"/>
      <c r="G79" s="3"/>
      <c r="H79" s="3"/>
      <c r="I79" s="3"/>
      <c r="J79" s="3"/>
      <c r="K79" s="3"/>
      <c r="L79" s="3"/>
      <c r="M79" s="3"/>
      <c r="N79" s="3"/>
      <c r="O79" s="3"/>
      <c r="P79" s="3"/>
      <c r="Q79" s="3"/>
      <c r="R79" s="3"/>
      <c r="S79" s="3"/>
    </row>
    <row r="80" spans="1:19" x14ac:dyDescent="0.2">
      <c r="A80" s="3"/>
      <c r="B80" s="3"/>
      <c r="C80" s="3"/>
      <c r="D80" s="3"/>
      <c r="F80" s="3"/>
      <c r="G80" s="3"/>
      <c r="H80" s="3"/>
      <c r="I80" s="3"/>
      <c r="J80" s="3"/>
      <c r="K80" s="3"/>
      <c r="L80" s="3"/>
      <c r="M80" s="3"/>
      <c r="N80" s="3"/>
      <c r="O80" s="3"/>
      <c r="P80" s="3"/>
      <c r="Q80" s="3"/>
      <c r="R80" s="3"/>
      <c r="S80" s="3"/>
    </row>
    <row r="81" spans="1:19" x14ac:dyDescent="0.2">
      <c r="A81" s="3"/>
      <c r="B81" s="3"/>
      <c r="C81" s="3"/>
      <c r="D81" s="3"/>
      <c r="F81" s="3"/>
      <c r="G81" s="3"/>
      <c r="H81" s="3"/>
      <c r="I81" s="3"/>
      <c r="J81" s="3"/>
      <c r="K81" s="3"/>
      <c r="L81" s="3"/>
      <c r="M81" s="3"/>
      <c r="N81" s="3"/>
      <c r="O81" s="3"/>
      <c r="P81" s="3"/>
      <c r="Q81" s="3"/>
      <c r="R81" s="3"/>
      <c r="S81" s="3"/>
    </row>
    <row r="82" spans="1:19" x14ac:dyDescent="0.2">
      <c r="A82" s="3"/>
      <c r="B82" s="3"/>
      <c r="C82" s="3"/>
      <c r="D82" s="3"/>
      <c r="F82" s="3"/>
      <c r="G82" s="3"/>
      <c r="H82" s="3"/>
      <c r="I82" s="3"/>
      <c r="J82" s="3"/>
      <c r="K82" s="3"/>
      <c r="L82" s="3"/>
      <c r="M82" s="3"/>
      <c r="N82" s="3"/>
      <c r="O82" s="3"/>
      <c r="P82" s="3"/>
      <c r="Q82" s="3"/>
      <c r="R82" s="3"/>
      <c r="S82" s="3"/>
    </row>
    <row r="83" spans="1:19" x14ac:dyDescent="0.2">
      <c r="A83" s="3"/>
      <c r="B83" s="3"/>
      <c r="C83" s="3"/>
      <c r="D83" s="3"/>
      <c r="F83" s="3"/>
      <c r="G83" s="3"/>
      <c r="H83" s="3"/>
      <c r="I83" s="3"/>
      <c r="J83" s="3"/>
      <c r="K83" s="3"/>
      <c r="L83" s="3"/>
      <c r="M83" s="3"/>
      <c r="N83" s="3"/>
      <c r="O83" s="3"/>
      <c r="P83" s="3"/>
      <c r="Q83" s="3"/>
      <c r="R83" s="3"/>
      <c r="S83" s="3"/>
    </row>
    <row r="84" spans="1:19" x14ac:dyDescent="0.2">
      <c r="A84" s="3"/>
      <c r="B84" s="3"/>
      <c r="C84" s="3"/>
      <c r="D84" s="3"/>
      <c r="F84" s="3"/>
      <c r="G84" s="3"/>
      <c r="H84" s="3"/>
      <c r="I84" s="3"/>
      <c r="J84" s="3"/>
      <c r="K84" s="3"/>
      <c r="L84" s="3"/>
      <c r="M84" s="3"/>
      <c r="N84" s="3"/>
      <c r="O84" s="3"/>
      <c r="P84" s="3"/>
      <c r="Q84" s="3"/>
      <c r="R84" s="3"/>
      <c r="S84" s="3"/>
    </row>
    <row r="85" spans="1:19" x14ac:dyDescent="0.2">
      <c r="A85" s="3"/>
      <c r="B85" s="3"/>
      <c r="C85" s="3"/>
      <c r="D85" s="3"/>
      <c r="F85" s="3"/>
      <c r="G85" s="3"/>
      <c r="H85" s="3"/>
      <c r="I85" s="3"/>
      <c r="J85" s="3"/>
      <c r="K85" s="3"/>
      <c r="L85" s="3"/>
      <c r="M85" s="3"/>
      <c r="N85" s="3"/>
      <c r="O85" s="3"/>
      <c r="P85" s="3"/>
      <c r="Q85" s="3"/>
      <c r="R85" s="3"/>
      <c r="S85" s="3"/>
    </row>
    <row r="86" spans="1:19" x14ac:dyDescent="0.2">
      <c r="A86" s="3"/>
      <c r="B86" s="3"/>
      <c r="C86" s="3"/>
      <c r="D86" s="3"/>
      <c r="F86" s="3"/>
      <c r="G86" s="3"/>
      <c r="H86" s="3"/>
      <c r="I86" s="3"/>
      <c r="J86" s="3"/>
      <c r="K86" s="3"/>
      <c r="L86" s="3"/>
      <c r="M86" s="3"/>
      <c r="N86" s="3"/>
      <c r="O86" s="3"/>
      <c r="P86" s="3"/>
      <c r="Q86" s="3"/>
      <c r="R86" s="3"/>
      <c r="S86" s="3"/>
    </row>
    <row r="87" spans="1:19" x14ac:dyDescent="0.2">
      <c r="A87" s="3"/>
      <c r="B87" s="3"/>
      <c r="C87" s="3"/>
      <c r="D87" s="3"/>
      <c r="F87" s="3"/>
      <c r="G87" s="3"/>
      <c r="H87" s="3"/>
      <c r="I87" s="3"/>
      <c r="J87" s="3"/>
      <c r="K87" s="3"/>
      <c r="L87" s="3"/>
      <c r="M87" s="3"/>
      <c r="N87" s="3"/>
      <c r="O87" s="3"/>
      <c r="P87" s="3"/>
      <c r="Q87" s="3"/>
      <c r="R87" s="3"/>
      <c r="S87" s="3"/>
    </row>
    <row r="88" spans="1:19" x14ac:dyDescent="0.2">
      <c r="A88" s="3"/>
      <c r="B88" s="3"/>
      <c r="C88" s="3"/>
      <c r="D88" s="3"/>
      <c r="F88" s="3"/>
      <c r="G88" s="3"/>
      <c r="H88" s="3"/>
      <c r="I88" s="3"/>
      <c r="J88" s="3"/>
      <c r="K88" s="3"/>
      <c r="L88" s="3"/>
      <c r="M88" s="3"/>
      <c r="N88" s="3"/>
      <c r="O88" s="3"/>
      <c r="P88" s="3"/>
      <c r="Q88" s="3"/>
      <c r="R88" s="3"/>
      <c r="S88" s="3"/>
    </row>
    <row r="89" spans="1:19" x14ac:dyDescent="0.2">
      <c r="A89" s="3"/>
      <c r="B89" s="3"/>
      <c r="C89" s="3"/>
      <c r="D89" s="3"/>
      <c r="F89" s="3"/>
      <c r="G89" s="3"/>
      <c r="H89" s="3"/>
      <c r="I89" s="3"/>
      <c r="J89" s="3"/>
      <c r="K89" s="3"/>
      <c r="L89" s="3"/>
      <c r="M89" s="3"/>
      <c r="N89" s="3"/>
      <c r="O89" s="3"/>
      <c r="P89" s="3"/>
      <c r="Q89" s="3"/>
      <c r="R89" s="3"/>
      <c r="S89" s="3"/>
    </row>
    <row r="90" spans="1:19" x14ac:dyDescent="0.2">
      <c r="A90" s="3"/>
      <c r="B90" s="3"/>
      <c r="C90" s="3"/>
      <c r="D90" s="3"/>
      <c r="F90" s="3"/>
      <c r="G90" s="3"/>
      <c r="H90" s="3"/>
      <c r="I90" s="3"/>
      <c r="J90" s="3"/>
      <c r="K90" s="3"/>
      <c r="L90" s="3"/>
      <c r="M90" s="3"/>
      <c r="N90" s="3"/>
      <c r="O90" s="3"/>
      <c r="P90" s="3"/>
      <c r="Q90" s="3"/>
      <c r="R90" s="3"/>
      <c r="S90" s="3"/>
    </row>
    <row r="91" spans="1:19" x14ac:dyDescent="0.2">
      <c r="A91" s="3"/>
      <c r="B91" s="3"/>
      <c r="C91" s="3"/>
      <c r="D91" s="3"/>
      <c r="F91" s="3"/>
      <c r="G91" s="3"/>
      <c r="H91" s="3"/>
      <c r="I91" s="3"/>
      <c r="J91" s="3"/>
      <c r="K91" s="3"/>
      <c r="L91" s="3"/>
      <c r="M91" s="3"/>
      <c r="N91" s="3"/>
      <c r="O91" s="3"/>
      <c r="P91" s="3"/>
      <c r="Q91" s="3"/>
      <c r="R91" s="3"/>
      <c r="S91" s="3"/>
    </row>
    <row r="92" spans="1:19" x14ac:dyDescent="0.2">
      <c r="A92" s="3"/>
      <c r="B92" s="3"/>
      <c r="C92" s="3"/>
      <c r="D92" s="3"/>
      <c r="F92" s="3"/>
      <c r="G92" s="3"/>
      <c r="H92" s="3"/>
      <c r="I92" s="3"/>
      <c r="J92" s="3"/>
      <c r="K92" s="3"/>
      <c r="L92" s="3"/>
      <c r="M92" s="3"/>
      <c r="N92" s="3"/>
      <c r="O92" s="3"/>
      <c r="P92" s="3"/>
      <c r="Q92" s="3"/>
      <c r="R92" s="3"/>
      <c r="S92" s="3"/>
    </row>
    <row r="93" spans="1:19" x14ac:dyDescent="0.2">
      <c r="A93" s="3"/>
      <c r="B93" s="3"/>
      <c r="C93" s="3"/>
      <c r="D93" s="3"/>
      <c r="F93" s="3"/>
      <c r="G93" s="3"/>
      <c r="H93" s="3"/>
      <c r="I93" s="3"/>
      <c r="J93" s="3"/>
      <c r="K93" s="3"/>
      <c r="L93" s="3"/>
      <c r="M93" s="3"/>
      <c r="N93" s="3"/>
      <c r="O93" s="3"/>
      <c r="P93" s="3"/>
      <c r="Q93" s="3"/>
      <c r="R93" s="3"/>
      <c r="S93" s="3"/>
    </row>
    <row r="94" spans="1:19" x14ac:dyDescent="0.2">
      <c r="A94" s="3"/>
      <c r="B94" s="3"/>
      <c r="C94" s="3"/>
      <c r="D94" s="3"/>
      <c r="F94" s="3"/>
      <c r="G94" s="3"/>
      <c r="H94" s="3"/>
      <c r="I94" s="3"/>
      <c r="J94" s="3"/>
      <c r="K94" s="3"/>
      <c r="L94" s="3"/>
      <c r="M94" s="3"/>
      <c r="N94" s="3"/>
      <c r="O94" s="3"/>
      <c r="P94" s="3"/>
      <c r="Q94" s="3"/>
      <c r="R94" s="3"/>
      <c r="S94" s="3"/>
    </row>
    <row r="95" spans="1:19" x14ac:dyDescent="0.2">
      <c r="A95" s="3"/>
      <c r="B95" s="3"/>
      <c r="C95" s="3"/>
      <c r="D95" s="3"/>
      <c r="F95" s="3"/>
      <c r="G95" s="3"/>
      <c r="H95" s="3"/>
      <c r="I95" s="3"/>
      <c r="J95" s="3"/>
      <c r="K95" s="3"/>
      <c r="L95" s="3"/>
      <c r="M95" s="3"/>
      <c r="N95" s="3"/>
      <c r="O95" s="3"/>
      <c r="P95" s="3"/>
      <c r="Q95" s="3"/>
      <c r="R95" s="3"/>
      <c r="S95" s="3"/>
    </row>
    <row r="96" spans="1:19" x14ac:dyDescent="0.2">
      <c r="A96" s="3"/>
      <c r="B96" s="3"/>
      <c r="C96" s="3"/>
      <c r="D96" s="3"/>
      <c r="F96" s="3"/>
      <c r="G96" s="3"/>
      <c r="H96" s="3"/>
      <c r="I96" s="3"/>
      <c r="J96" s="3"/>
      <c r="K96" s="3"/>
      <c r="L96" s="3"/>
      <c r="M96" s="3"/>
      <c r="N96" s="3"/>
      <c r="O96" s="3"/>
      <c r="P96" s="3"/>
      <c r="Q96" s="3"/>
      <c r="R96" s="3"/>
      <c r="S96" s="3"/>
    </row>
    <row r="97" spans="1:19" x14ac:dyDescent="0.2">
      <c r="A97" s="3"/>
      <c r="B97" s="3"/>
      <c r="C97" s="3"/>
      <c r="D97" s="3"/>
      <c r="F97" s="3"/>
      <c r="G97" s="3"/>
      <c r="H97" s="3"/>
      <c r="I97" s="3"/>
      <c r="J97" s="3"/>
      <c r="K97" s="3"/>
      <c r="L97" s="3"/>
      <c r="M97" s="3"/>
      <c r="N97" s="3"/>
      <c r="O97" s="3"/>
      <c r="P97" s="3"/>
      <c r="Q97" s="3"/>
      <c r="R97" s="3"/>
      <c r="S97" s="3"/>
    </row>
    <row r="98" spans="1:19" x14ac:dyDescent="0.2">
      <c r="A98" s="3"/>
      <c r="B98" s="3"/>
      <c r="C98" s="3"/>
      <c r="D98" s="3"/>
      <c r="F98" s="3"/>
      <c r="G98" s="3"/>
      <c r="H98" s="3"/>
      <c r="I98" s="3"/>
      <c r="J98" s="3"/>
      <c r="K98" s="3"/>
      <c r="L98" s="3"/>
      <c r="M98" s="3"/>
      <c r="N98" s="3"/>
      <c r="O98" s="3"/>
      <c r="P98" s="3"/>
      <c r="Q98" s="3"/>
      <c r="R98" s="3"/>
      <c r="S98" s="3"/>
    </row>
    <row r="99" spans="1:19" x14ac:dyDescent="0.2">
      <c r="A99" s="3"/>
      <c r="B99" s="3"/>
      <c r="C99" s="3"/>
      <c r="D99" s="3"/>
      <c r="F99" s="3"/>
      <c r="G99" s="3"/>
      <c r="H99" s="3"/>
      <c r="I99" s="3"/>
      <c r="J99" s="3"/>
      <c r="K99" s="3"/>
      <c r="L99" s="3"/>
      <c r="M99" s="3"/>
      <c r="N99" s="3"/>
      <c r="O99" s="3"/>
      <c r="P99" s="3"/>
      <c r="Q99" s="3"/>
      <c r="R99" s="3"/>
      <c r="S99" s="3"/>
    </row>
    <row r="100" spans="1:19" x14ac:dyDescent="0.2">
      <c r="A100" s="3"/>
      <c r="B100" s="3"/>
      <c r="C100" s="3"/>
      <c r="D100" s="3"/>
      <c r="F100" s="3"/>
      <c r="G100" s="3"/>
      <c r="H100" s="3"/>
      <c r="I100" s="3"/>
      <c r="J100" s="3"/>
      <c r="K100" s="3"/>
      <c r="L100" s="3"/>
      <c r="M100" s="3"/>
      <c r="N100" s="3"/>
      <c r="O100" s="3"/>
      <c r="P100" s="3"/>
      <c r="Q100" s="3"/>
      <c r="R100" s="3"/>
      <c r="S100" s="3"/>
    </row>
    <row r="101" spans="1:19" x14ac:dyDescent="0.2">
      <c r="A101" s="3"/>
      <c r="B101" s="3"/>
      <c r="C101" s="3"/>
      <c r="D101" s="3"/>
      <c r="F101" s="3"/>
      <c r="G101" s="3"/>
      <c r="H101" s="3"/>
      <c r="I101" s="3"/>
      <c r="J101" s="3"/>
      <c r="K101" s="3"/>
      <c r="L101" s="3"/>
      <c r="M101" s="3"/>
      <c r="N101" s="3"/>
      <c r="O101" s="3"/>
      <c r="P101" s="3"/>
      <c r="Q101" s="3"/>
      <c r="R101" s="3"/>
      <c r="S101" s="3"/>
    </row>
    <row r="102" spans="1:19" x14ac:dyDescent="0.2">
      <c r="A102" s="3"/>
      <c r="B102" s="3"/>
      <c r="C102" s="3"/>
      <c r="D102" s="3"/>
      <c r="F102" s="3"/>
      <c r="G102" s="3"/>
      <c r="H102" s="3"/>
      <c r="I102" s="3"/>
      <c r="J102" s="3"/>
      <c r="K102" s="3"/>
      <c r="L102" s="3"/>
      <c r="M102" s="3"/>
      <c r="N102" s="3"/>
      <c r="O102" s="3"/>
      <c r="P102" s="3"/>
      <c r="Q102" s="3"/>
      <c r="R102" s="3"/>
      <c r="S102" s="3"/>
    </row>
    <row r="103" spans="1:19" x14ac:dyDescent="0.2">
      <c r="A103" s="3"/>
      <c r="B103" s="3"/>
      <c r="C103" s="3"/>
      <c r="D103" s="3"/>
      <c r="F103" s="3"/>
      <c r="G103" s="3"/>
      <c r="H103" s="3"/>
      <c r="I103" s="3"/>
      <c r="J103" s="3"/>
      <c r="K103" s="3"/>
      <c r="L103" s="3"/>
      <c r="M103" s="3"/>
      <c r="N103" s="3"/>
      <c r="O103" s="3"/>
      <c r="P103" s="3"/>
      <c r="Q103" s="3"/>
      <c r="R103" s="3"/>
      <c r="S103" s="3"/>
    </row>
    <row r="104" spans="1:19" x14ac:dyDescent="0.2">
      <c r="A104" s="3"/>
      <c r="B104" s="3"/>
      <c r="C104" s="3"/>
      <c r="D104" s="3"/>
      <c r="F104" s="3"/>
      <c r="G104" s="3"/>
      <c r="H104" s="3"/>
      <c r="I104" s="3"/>
      <c r="J104" s="3"/>
      <c r="K104" s="3"/>
      <c r="L104" s="3"/>
      <c r="M104" s="3"/>
      <c r="N104" s="3"/>
      <c r="O104" s="3"/>
      <c r="P104" s="3"/>
      <c r="Q104" s="3"/>
      <c r="R104" s="3"/>
      <c r="S104" s="3"/>
    </row>
    <row r="105" spans="1:19" x14ac:dyDescent="0.2">
      <c r="A105" s="3"/>
      <c r="B105" s="3"/>
      <c r="C105" s="3"/>
      <c r="D105" s="3"/>
      <c r="F105" s="3"/>
      <c r="G105" s="3"/>
      <c r="H105" s="3"/>
      <c r="I105" s="3"/>
      <c r="J105" s="3"/>
      <c r="K105" s="3"/>
      <c r="L105" s="3"/>
      <c r="M105" s="3"/>
      <c r="N105" s="3"/>
      <c r="O105" s="3"/>
      <c r="P105" s="3"/>
      <c r="Q105" s="3"/>
      <c r="R105" s="3"/>
      <c r="S105" s="3"/>
    </row>
    <row r="106" spans="1:19" x14ac:dyDescent="0.2">
      <c r="A106" s="3"/>
      <c r="B106" s="3"/>
      <c r="C106" s="3"/>
      <c r="D106" s="3"/>
      <c r="F106" s="3"/>
      <c r="G106" s="3"/>
      <c r="H106" s="3"/>
      <c r="I106" s="3"/>
      <c r="J106" s="3"/>
      <c r="K106" s="3"/>
      <c r="L106" s="3"/>
      <c r="M106" s="3"/>
      <c r="N106" s="3"/>
      <c r="O106" s="3"/>
      <c r="P106" s="3"/>
      <c r="Q106" s="3"/>
      <c r="R106" s="3"/>
      <c r="S106" s="3"/>
    </row>
    <row r="107" spans="1:19" x14ac:dyDescent="0.2">
      <c r="A107" s="3"/>
      <c r="B107" s="3"/>
      <c r="C107" s="3"/>
      <c r="D107" s="3"/>
      <c r="F107" s="3"/>
      <c r="G107" s="3"/>
      <c r="H107" s="3"/>
      <c r="I107" s="3"/>
      <c r="J107" s="3"/>
      <c r="K107" s="3"/>
      <c r="L107" s="3"/>
      <c r="M107" s="3"/>
      <c r="N107" s="3"/>
      <c r="O107" s="3"/>
      <c r="P107" s="3"/>
      <c r="Q107" s="3"/>
      <c r="R107" s="3"/>
      <c r="S107" s="3"/>
    </row>
    <row r="108" spans="1:19" x14ac:dyDescent="0.2">
      <c r="A108" s="3"/>
      <c r="B108" s="3"/>
      <c r="C108" s="3"/>
      <c r="D108" s="3"/>
      <c r="F108" s="3"/>
      <c r="G108" s="3"/>
      <c r="H108" s="3"/>
      <c r="I108" s="3"/>
      <c r="J108" s="3"/>
      <c r="K108" s="3"/>
      <c r="L108" s="3"/>
      <c r="M108" s="3"/>
      <c r="N108" s="3"/>
      <c r="O108" s="3"/>
      <c r="P108" s="3"/>
      <c r="Q108" s="3"/>
      <c r="R108" s="3"/>
      <c r="S108" s="3"/>
    </row>
    <row r="109" spans="1:19" x14ac:dyDescent="0.2">
      <c r="A109" s="3"/>
      <c r="B109" s="3"/>
      <c r="C109" s="3"/>
      <c r="D109" s="3"/>
      <c r="F109" s="3"/>
      <c r="G109" s="3"/>
      <c r="H109" s="3"/>
      <c r="I109" s="3"/>
      <c r="J109" s="3"/>
      <c r="K109" s="3"/>
      <c r="L109" s="3"/>
      <c r="M109" s="3"/>
      <c r="N109" s="3"/>
      <c r="O109" s="3"/>
      <c r="P109" s="3"/>
      <c r="Q109" s="3"/>
      <c r="R109" s="3"/>
      <c r="S109" s="3"/>
    </row>
    <row r="110" spans="1:19" x14ac:dyDescent="0.2">
      <c r="A110" s="3"/>
      <c r="B110" s="3"/>
      <c r="C110" s="3"/>
      <c r="D110" s="3"/>
      <c r="F110" s="3"/>
      <c r="G110" s="3"/>
      <c r="H110" s="3"/>
      <c r="I110" s="3"/>
      <c r="J110" s="3"/>
      <c r="K110" s="3"/>
      <c r="L110" s="3"/>
      <c r="M110" s="3"/>
      <c r="N110" s="3"/>
      <c r="O110" s="3"/>
      <c r="P110" s="3"/>
      <c r="Q110" s="3"/>
      <c r="R110" s="3"/>
      <c r="S110" s="3"/>
    </row>
    <row r="111" spans="1:19" x14ac:dyDescent="0.2">
      <c r="A111" s="3"/>
      <c r="B111" s="3"/>
      <c r="C111" s="3"/>
      <c r="D111" s="3"/>
      <c r="F111" s="3"/>
      <c r="G111" s="3"/>
      <c r="H111" s="3"/>
      <c r="I111" s="3"/>
      <c r="J111" s="3"/>
      <c r="K111" s="3"/>
      <c r="L111" s="3"/>
      <c r="M111" s="3"/>
      <c r="N111" s="3"/>
      <c r="O111" s="3"/>
      <c r="P111" s="3"/>
      <c r="Q111" s="3"/>
      <c r="R111" s="3"/>
      <c r="S111" s="3"/>
    </row>
    <row r="112" spans="1:19" x14ac:dyDescent="0.2">
      <c r="A112" s="3"/>
      <c r="B112" s="3"/>
      <c r="C112" s="3"/>
      <c r="D112" s="3"/>
      <c r="F112" s="3"/>
      <c r="G112" s="3"/>
      <c r="H112" s="3"/>
      <c r="I112" s="3"/>
      <c r="J112" s="3"/>
      <c r="K112" s="3"/>
      <c r="L112" s="3"/>
      <c r="M112" s="3"/>
      <c r="N112" s="3"/>
      <c r="O112" s="3"/>
      <c r="P112" s="3"/>
      <c r="Q112" s="3"/>
      <c r="R112" s="3"/>
      <c r="S112" s="3"/>
    </row>
    <row r="113" spans="1:19" x14ac:dyDescent="0.2">
      <c r="A113" s="3"/>
      <c r="B113" s="3"/>
      <c r="C113" s="3"/>
      <c r="D113" s="3"/>
      <c r="F113" s="3"/>
      <c r="G113" s="3"/>
      <c r="H113" s="3"/>
      <c r="I113" s="3"/>
      <c r="J113" s="3"/>
      <c r="K113" s="3"/>
      <c r="L113" s="3"/>
      <c r="M113" s="3"/>
      <c r="N113" s="3"/>
      <c r="O113" s="3"/>
      <c r="P113" s="3"/>
      <c r="Q113" s="3"/>
      <c r="R113" s="3"/>
      <c r="S113" s="3"/>
    </row>
    <row r="114" spans="1:19" x14ac:dyDescent="0.2">
      <c r="A114" s="3"/>
      <c r="B114" s="3"/>
      <c r="C114" s="3"/>
      <c r="D114" s="3"/>
      <c r="F114" s="3"/>
      <c r="G114" s="3"/>
      <c r="H114" s="3"/>
      <c r="I114" s="3"/>
      <c r="J114" s="3"/>
      <c r="K114" s="3"/>
      <c r="L114" s="3"/>
      <c r="M114" s="3"/>
      <c r="N114" s="3"/>
      <c r="O114" s="3"/>
      <c r="P114" s="3"/>
      <c r="Q114" s="3"/>
      <c r="R114" s="3"/>
      <c r="S114" s="3"/>
    </row>
    <row r="115" spans="1:19" x14ac:dyDescent="0.2">
      <c r="A115" s="3"/>
      <c r="B115" s="3"/>
      <c r="C115" s="3"/>
      <c r="D115" s="3"/>
      <c r="F115" s="3"/>
      <c r="G115" s="3"/>
      <c r="H115" s="3"/>
      <c r="I115" s="3"/>
      <c r="J115" s="3"/>
      <c r="K115" s="3"/>
      <c r="L115" s="3"/>
      <c r="M115" s="3"/>
      <c r="N115" s="3"/>
      <c r="O115" s="3"/>
      <c r="P115" s="3"/>
      <c r="Q115" s="3"/>
      <c r="R115" s="3"/>
      <c r="S115" s="3"/>
    </row>
    <row r="116" spans="1:19" x14ac:dyDescent="0.2">
      <c r="A116" s="3"/>
      <c r="B116" s="3"/>
      <c r="C116" s="3"/>
      <c r="D116" s="3"/>
      <c r="F116" s="3"/>
      <c r="G116" s="3"/>
      <c r="H116" s="3"/>
      <c r="I116" s="3"/>
      <c r="J116" s="3"/>
      <c r="K116" s="3"/>
      <c r="L116" s="3"/>
      <c r="M116" s="3"/>
      <c r="N116" s="3"/>
      <c r="O116" s="3"/>
      <c r="P116" s="3"/>
      <c r="Q116" s="3"/>
      <c r="R116" s="3"/>
      <c r="S116" s="3"/>
    </row>
    <row r="117" spans="1:19" x14ac:dyDescent="0.2">
      <c r="A117" s="3"/>
      <c r="B117" s="3"/>
      <c r="C117" s="3"/>
      <c r="D117" s="3"/>
      <c r="F117" s="3"/>
      <c r="G117" s="3"/>
      <c r="H117" s="3"/>
      <c r="I117" s="3"/>
      <c r="J117" s="3"/>
      <c r="K117" s="3"/>
      <c r="L117" s="3"/>
      <c r="M117" s="3"/>
      <c r="N117" s="3"/>
      <c r="O117" s="3"/>
      <c r="P117" s="3"/>
      <c r="Q117" s="3"/>
      <c r="R117" s="3"/>
      <c r="S117" s="3"/>
    </row>
    <row r="118" spans="1:19" x14ac:dyDescent="0.2">
      <c r="A118" s="3"/>
      <c r="B118" s="3"/>
      <c r="C118" s="3"/>
      <c r="D118" s="3"/>
      <c r="F118" s="3"/>
      <c r="G118" s="3"/>
      <c r="H118" s="3"/>
      <c r="I118" s="3"/>
      <c r="J118" s="3"/>
      <c r="K118" s="3"/>
      <c r="L118" s="3"/>
      <c r="M118" s="3"/>
      <c r="N118" s="3"/>
      <c r="O118" s="3"/>
      <c r="P118" s="3"/>
      <c r="Q118" s="3"/>
      <c r="R118" s="3"/>
      <c r="S118" s="3"/>
    </row>
    <row r="119" spans="1:19" x14ac:dyDescent="0.2">
      <c r="A119" s="3"/>
      <c r="B119" s="3"/>
      <c r="C119" s="3"/>
      <c r="D119" s="3"/>
      <c r="F119" s="3"/>
      <c r="G119" s="3"/>
      <c r="H119" s="3"/>
      <c r="I119" s="3"/>
      <c r="J119" s="3"/>
      <c r="K119" s="3"/>
      <c r="L119" s="3"/>
      <c r="M119" s="3"/>
      <c r="N119" s="3"/>
      <c r="O119" s="3"/>
      <c r="P119" s="3"/>
      <c r="Q119" s="3"/>
      <c r="R119" s="3"/>
      <c r="S119" s="3"/>
    </row>
    <row r="120" spans="1:19" x14ac:dyDescent="0.2">
      <c r="A120" s="3"/>
      <c r="B120" s="3"/>
      <c r="C120" s="3"/>
      <c r="D120" s="3"/>
      <c r="F120" s="3"/>
      <c r="G120" s="3"/>
      <c r="H120" s="3"/>
      <c r="I120" s="3"/>
      <c r="J120" s="3"/>
      <c r="K120" s="3"/>
      <c r="L120" s="3"/>
      <c r="M120" s="3"/>
      <c r="N120" s="3"/>
      <c r="O120" s="3"/>
      <c r="P120" s="3"/>
      <c r="Q120" s="3"/>
      <c r="R120" s="3"/>
      <c r="S120" s="3"/>
    </row>
    <row r="121" spans="1:19" x14ac:dyDescent="0.2">
      <c r="A121" s="3"/>
      <c r="B121" s="3"/>
      <c r="C121" s="3"/>
      <c r="D121" s="3"/>
      <c r="F121" s="3"/>
      <c r="G121" s="3"/>
      <c r="H121" s="3"/>
      <c r="I121" s="3"/>
      <c r="J121" s="3"/>
      <c r="K121" s="3"/>
      <c r="L121" s="3"/>
      <c r="M121" s="3"/>
      <c r="N121" s="3"/>
      <c r="O121" s="3"/>
      <c r="P121" s="3"/>
      <c r="Q121" s="3"/>
      <c r="R121" s="3"/>
      <c r="S121" s="3"/>
    </row>
    <row r="122" spans="1:19" x14ac:dyDescent="0.2">
      <c r="A122" s="3"/>
      <c r="B122" s="3"/>
      <c r="C122" s="3"/>
      <c r="D122" s="3"/>
      <c r="F122" s="3"/>
      <c r="G122" s="3"/>
      <c r="H122" s="3"/>
      <c r="I122" s="3"/>
      <c r="J122" s="3"/>
      <c r="K122" s="3"/>
      <c r="L122" s="3"/>
      <c r="M122" s="3"/>
      <c r="N122" s="3"/>
      <c r="O122" s="3"/>
      <c r="P122" s="3"/>
      <c r="Q122" s="3"/>
      <c r="R122" s="3"/>
      <c r="S122" s="3"/>
    </row>
    <row r="123" spans="1:19" x14ac:dyDescent="0.2">
      <c r="A123" s="3"/>
      <c r="B123" s="3"/>
      <c r="C123" s="3"/>
      <c r="D123" s="3"/>
      <c r="F123" s="3"/>
      <c r="G123" s="3"/>
      <c r="H123" s="3"/>
      <c r="I123" s="3"/>
      <c r="J123" s="3"/>
      <c r="K123" s="3"/>
      <c r="L123" s="3"/>
      <c r="M123" s="3"/>
      <c r="N123" s="3"/>
      <c r="O123" s="3"/>
      <c r="P123" s="3"/>
      <c r="Q123" s="3"/>
      <c r="R123" s="3"/>
      <c r="S123" s="3"/>
    </row>
    <row r="124" spans="1:19" x14ac:dyDescent="0.2">
      <c r="A124" s="3"/>
      <c r="B124" s="3"/>
      <c r="C124" s="3"/>
      <c r="D124" s="3"/>
      <c r="F124" s="3"/>
      <c r="G124" s="3"/>
      <c r="H124" s="3"/>
      <c r="I124" s="3"/>
      <c r="J124" s="3"/>
      <c r="K124" s="3"/>
      <c r="L124" s="3"/>
      <c r="M124" s="3"/>
      <c r="N124" s="3"/>
      <c r="O124" s="3"/>
      <c r="P124" s="3"/>
      <c r="Q124" s="3"/>
      <c r="R124" s="3"/>
      <c r="S124" s="3"/>
    </row>
    <row r="125" spans="1:19" x14ac:dyDescent="0.2">
      <c r="A125" s="3"/>
      <c r="B125" s="3"/>
      <c r="C125" s="3"/>
      <c r="D125" s="3"/>
      <c r="F125" s="3"/>
      <c r="G125" s="3"/>
      <c r="H125" s="3"/>
      <c r="I125" s="3"/>
      <c r="J125" s="3"/>
      <c r="K125" s="3"/>
      <c r="L125" s="3"/>
      <c r="M125" s="3"/>
      <c r="N125" s="3"/>
      <c r="O125" s="3"/>
      <c r="P125" s="3"/>
      <c r="Q125" s="3"/>
      <c r="R125" s="3"/>
      <c r="S125" s="3"/>
    </row>
    <row r="126" spans="1:19" x14ac:dyDescent="0.2">
      <c r="A126" s="3"/>
      <c r="B126" s="3"/>
      <c r="C126" s="3"/>
      <c r="D126" s="3"/>
      <c r="F126" s="3"/>
      <c r="G126" s="3"/>
      <c r="H126" s="3"/>
      <c r="I126" s="3"/>
      <c r="J126" s="3"/>
      <c r="K126" s="3"/>
      <c r="L126" s="3"/>
      <c r="M126" s="3"/>
      <c r="N126" s="3"/>
      <c r="O126" s="3"/>
      <c r="P126" s="3"/>
      <c r="Q126" s="3"/>
      <c r="R126" s="3"/>
      <c r="S126" s="3"/>
    </row>
    <row r="127" spans="1:19" x14ac:dyDescent="0.2">
      <c r="A127" s="3"/>
      <c r="B127" s="3"/>
      <c r="C127" s="3"/>
      <c r="D127" s="3"/>
      <c r="F127" s="3"/>
      <c r="G127" s="3"/>
      <c r="H127" s="3"/>
      <c r="I127" s="3"/>
      <c r="J127" s="3"/>
      <c r="K127" s="3"/>
      <c r="L127" s="3"/>
      <c r="M127" s="3"/>
      <c r="N127" s="3"/>
      <c r="O127" s="3"/>
      <c r="P127" s="3"/>
      <c r="Q127" s="3"/>
      <c r="R127" s="3"/>
      <c r="S127" s="3"/>
    </row>
    <row r="128" spans="1:19" x14ac:dyDescent="0.2">
      <c r="A128" s="3"/>
      <c r="B128" s="3"/>
      <c r="C128" s="3"/>
      <c r="D128" s="3"/>
      <c r="F128" s="3"/>
      <c r="G128" s="3"/>
      <c r="H128" s="3"/>
      <c r="I128" s="3"/>
      <c r="J128" s="3"/>
      <c r="K128" s="3"/>
      <c r="L128" s="3"/>
      <c r="M128" s="3"/>
      <c r="N128" s="3"/>
      <c r="O128" s="3"/>
      <c r="P128" s="3"/>
      <c r="Q128" s="3"/>
      <c r="R128" s="3"/>
      <c r="S128" s="3"/>
    </row>
    <row r="129" spans="1:19" x14ac:dyDescent="0.2">
      <c r="A129" s="3"/>
      <c r="B129" s="3"/>
      <c r="C129" s="3"/>
      <c r="D129" s="3"/>
      <c r="F129" s="3"/>
      <c r="G129" s="3"/>
      <c r="H129" s="3"/>
      <c r="I129" s="3"/>
      <c r="J129" s="3"/>
      <c r="K129" s="3"/>
      <c r="L129" s="3"/>
      <c r="M129" s="3"/>
      <c r="N129" s="3"/>
      <c r="O129" s="3"/>
      <c r="P129" s="3"/>
      <c r="Q129" s="3"/>
      <c r="R129" s="3"/>
      <c r="S129" s="3"/>
    </row>
    <row r="130" spans="1:19" x14ac:dyDescent="0.2">
      <c r="A130" s="3"/>
      <c r="B130" s="3"/>
      <c r="C130" s="3"/>
      <c r="D130" s="3"/>
      <c r="F130" s="3"/>
      <c r="G130" s="3"/>
      <c r="H130" s="3"/>
      <c r="I130" s="3"/>
      <c r="J130" s="3"/>
      <c r="K130" s="3"/>
      <c r="L130" s="3"/>
      <c r="M130" s="3"/>
      <c r="N130" s="3"/>
      <c r="O130" s="3"/>
      <c r="P130" s="3"/>
      <c r="Q130" s="3"/>
      <c r="R130" s="3"/>
      <c r="S130" s="3"/>
    </row>
    <row r="134" spans="1:19" x14ac:dyDescent="0.2">
      <c r="A134" s="6" t="s">
        <v>209</v>
      </c>
      <c r="D134">
        <f>AVERAGE(D2:D130)</f>
        <v>4348174.5975090908</v>
      </c>
      <c r="F134">
        <f t="shared" ref="F134:S134" si="2">AVERAGE(F2:F130)</f>
        <v>0.54831776740740745</v>
      </c>
      <c r="G134">
        <f t="shared" si="2"/>
        <v>0.60406621629629609</v>
      </c>
      <c r="H134">
        <f t="shared" si="2"/>
        <v>0.67416268740740726</v>
      </c>
      <c r="I134">
        <f t="shared" si="2"/>
        <v>0.61601582814814815</v>
      </c>
      <c r="J134">
        <f t="shared" si="2"/>
        <v>0.62141549444444444</v>
      </c>
      <c r="K134">
        <f t="shared" si="2"/>
        <v>0.60404813407407409</v>
      </c>
      <c r="L134">
        <f t="shared" si="2"/>
        <v>0.54891689461538473</v>
      </c>
      <c r="M134">
        <f t="shared" si="2"/>
        <v>0.5467155907692306</v>
      </c>
      <c r="N134">
        <f t="shared" si="2"/>
        <v>0.54352619615384634</v>
      </c>
      <c r="O134">
        <f t="shared" si="2"/>
        <v>0.53996872346153857</v>
      </c>
      <c r="P134">
        <f t="shared" si="2"/>
        <v>0.57517385192307691</v>
      </c>
      <c r="Q134">
        <f t="shared" si="2"/>
        <v>0.56322573576923074</v>
      </c>
      <c r="R134">
        <f t="shared" si="2"/>
        <v>0.58127718629629632</v>
      </c>
      <c r="S134">
        <f t="shared" si="2"/>
        <v>0.56572224074074073</v>
      </c>
    </row>
    <row r="135" spans="1:19" x14ac:dyDescent="0.2">
      <c r="A135" s="6" t="s">
        <v>210</v>
      </c>
      <c r="D135">
        <f>AVERAGE(D2:D4,D6:D26,D31:D88,D90:D94,D97,D99,D101:D112,D115:D116,D119:D125,D127:D128)</f>
        <v>4297864.0387595035</v>
      </c>
      <c r="F135">
        <f t="shared" ref="F135:S135" si="3">AVERAGE(F2:F4,F6:F26,F31:F88,F90:F94,F97,F99,F101:F112,F115:F116,F119:F125,F127:F128)</f>
        <v>0.5538810713854595</v>
      </c>
      <c r="G135">
        <f t="shared" si="3"/>
        <v>0.61409592578875161</v>
      </c>
      <c r="H135">
        <f t="shared" si="3"/>
        <v>0.68126421620027411</v>
      </c>
      <c r="I135">
        <f t="shared" si="3"/>
        <v>0.62332693733882039</v>
      </c>
      <c r="J135">
        <f t="shared" si="3"/>
        <v>0.62408842683127574</v>
      </c>
      <c r="K135">
        <f t="shared" si="3"/>
        <v>0.58938325015089166</v>
      </c>
      <c r="L135">
        <f t="shared" si="3"/>
        <v>0.54891689461538473</v>
      </c>
      <c r="M135">
        <f t="shared" si="3"/>
        <v>0.5467155907692306</v>
      </c>
      <c r="N135">
        <f t="shared" si="3"/>
        <v>0.54352619615384634</v>
      </c>
      <c r="O135">
        <f t="shared" si="3"/>
        <v>0.53996872346153857</v>
      </c>
      <c r="P135">
        <f t="shared" si="3"/>
        <v>0.57517385192307691</v>
      </c>
      <c r="Q135">
        <f t="shared" si="3"/>
        <v>0.56322573576923074</v>
      </c>
      <c r="R135">
        <f t="shared" si="3"/>
        <v>0.599072982085048</v>
      </c>
      <c r="S135">
        <f t="shared" si="3"/>
        <v>0.5825843137311385</v>
      </c>
    </row>
    <row r="137" spans="1:19" x14ac:dyDescent="0.2">
      <c r="A137" s="6" t="s">
        <v>211</v>
      </c>
      <c r="D137">
        <f>HARMEAN(D2:D130)</f>
        <v>16035.114099631319</v>
      </c>
      <c r="F137">
        <f t="shared" ref="F137:S137" si="4">HARMEAN(F2:F130)</f>
        <v>0.16788966896290203</v>
      </c>
      <c r="G137">
        <f t="shared" si="4"/>
        <v>0.19135916176923301</v>
      </c>
      <c r="H137">
        <f t="shared" si="4"/>
        <v>0.22392560844329829</v>
      </c>
      <c r="I137">
        <f t="shared" si="4"/>
        <v>0.19695692763706357</v>
      </c>
      <c r="J137">
        <f t="shared" si="4"/>
        <v>0.22932531300719136</v>
      </c>
      <c r="K137">
        <f t="shared" si="4"/>
        <v>0.24941274909001426</v>
      </c>
      <c r="L137">
        <f t="shared" si="4"/>
        <v>0.26871217503390188</v>
      </c>
      <c r="M137">
        <f t="shared" si="4"/>
        <v>0.27528283923361191</v>
      </c>
      <c r="N137">
        <f t="shared" si="4"/>
        <v>0.27441744447507788</v>
      </c>
      <c r="O137">
        <f t="shared" si="4"/>
        <v>0.29019679393144349</v>
      </c>
      <c r="P137">
        <f t="shared" si="4"/>
        <v>0.32504932607554377</v>
      </c>
      <c r="Q137">
        <f t="shared" si="4"/>
        <v>0.32472845461000438</v>
      </c>
      <c r="R137">
        <f t="shared" si="4"/>
        <v>0.32752816694254266</v>
      </c>
      <c r="S137">
        <f t="shared" si="4"/>
        <v>0.32478553354070555</v>
      </c>
    </row>
    <row r="138" spans="1:19" x14ac:dyDescent="0.2">
      <c r="A138" s="6" t="s">
        <v>212</v>
      </c>
      <c r="D138">
        <f>HARMEAN(D2:D4,D6:D26,D31:D88,D90:D94,D97,D99,D101:D112,D115:D116,D119:D125,D127:D128)</f>
        <v>15339.895745942165</v>
      </c>
      <c r="F138">
        <f t="shared" ref="F138:S138" si="5">HARMEAN(F2:F4,F6:F26,F31:F88,F90:F94,F97,F99,F101:F112,F115:F116,F119:F125,F127:F128)</f>
        <v>0.16436923492507857</v>
      </c>
      <c r="G138">
        <f t="shared" si="5"/>
        <v>0.18838818804673507</v>
      </c>
      <c r="H138">
        <f t="shared" si="5"/>
        <v>0.2195681574313941</v>
      </c>
      <c r="I138">
        <f t="shared" si="5"/>
        <v>0.19316864437563303</v>
      </c>
      <c r="J138">
        <f t="shared" si="5"/>
        <v>0.2244825368036302</v>
      </c>
      <c r="K138">
        <f t="shared" si="5"/>
        <v>0.24266672861885333</v>
      </c>
      <c r="L138">
        <f t="shared" si="5"/>
        <v>0.26871217503390188</v>
      </c>
      <c r="M138">
        <f t="shared" si="5"/>
        <v>0.27528283923361191</v>
      </c>
      <c r="N138">
        <f t="shared" si="5"/>
        <v>0.27441744447507788</v>
      </c>
      <c r="O138">
        <f t="shared" si="5"/>
        <v>0.29019679393144349</v>
      </c>
      <c r="P138">
        <f t="shared" si="5"/>
        <v>0.32504932607554377</v>
      </c>
      <c r="Q138">
        <f t="shared" si="5"/>
        <v>0.32472845461000438</v>
      </c>
      <c r="R138">
        <f t="shared" si="5"/>
        <v>0.35729749532001587</v>
      </c>
      <c r="S138">
        <f t="shared" si="5"/>
        <v>0.3499378404667482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56F4-642F-0748-86F7-7F23A77284A0}">
  <sheetPr codeName="Sheet19"/>
  <dimension ref="A1:U234"/>
  <sheetViews>
    <sheetView topLeftCell="A94" workbookViewId="0">
      <selection activeCell="G132" sqref="G132"/>
    </sheetView>
  </sheetViews>
  <sheetFormatPr baseColWidth="10" defaultRowHeight="16" x14ac:dyDescent="0.2"/>
  <cols>
    <col min="2" max="2" width="22.1640625" customWidth="1"/>
    <col min="5" max="5" width="19.83203125" customWidth="1"/>
  </cols>
  <sheetData>
    <row r="1" spans="1:19" x14ac:dyDescent="0.2">
      <c r="A1" s="3" t="s">
        <v>176</v>
      </c>
      <c r="B1" s="3" t="s">
        <v>152</v>
      </c>
      <c r="C1" s="3" t="s">
        <v>175</v>
      </c>
      <c r="D1" s="3" t="s">
        <v>177</v>
      </c>
      <c r="E1" s="3" t="s">
        <v>207</v>
      </c>
      <c r="F1" s="1">
        <v>0.19565833999999999</v>
      </c>
      <c r="G1" s="2">
        <v>0.20235950999999999</v>
      </c>
      <c r="H1" s="2">
        <v>0.22900000000000001</v>
      </c>
      <c r="I1" s="2">
        <v>0.22500000000000001</v>
      </c>
      <c r="J1" s="2">
        <v>0.26800000000000002</v>
      </c>
      <c r="K1" s="2">
        <v>0.27300000000000002</v>
      </c>
      <c r="L1" s="2">
        <v>0.30299999999999999</v>
      </c>
      <c r="M1" s="2">
        <v>0.30199999999999999</v>
      </c>
      <c r="N1" s="2">
        <v>0.3</v>
      </c>
      <c r="O1" s="2">
        <v>0.30099999999999999</v>
      </c>
      <c r="P1" s="2">
        <v>0.316</v>
      </c>
      <c r="Q1" s="2">
        <v>0.32</v>
      </c>
      <c r="R1" s="2">
        <v>0.33700000000000002</v>
      </c>
      <c r="S1" s="2">
        <v>0.34</v>
      </c>
    </row>
    <row r="2" spans="1:19" x14ac:dyDescent="0.2">
      <c r="A2" s="3">
        <v>7</v>
      </c>
      <c r="B2" s="3" t="s">
        <v>89</v>
      </c>
      <c r="C2" s="3" t="s">
        <v>94</v>
      </c>
      <c r="D2" s="3">
        <v>218160.32800000001</v>
      </c>
      <c r="E2" t="str">
        <f t="shared" ref="E2:E33" si="0">C2 &amp; "-" &amp; D2</f>
        <v>YIL020C-218160,328</v>
      </c>
      <c r="F2" s="3"/>
      <c r="G2" s="3"/>
      <c r="H2" s="3"/>
      <c r="I2" s="3"/>
      <c r="J2" s="3">
        <v>0.69936244999999997</v>
      </c>
      <c r="K2" s="3">
        <v>0.76232957000000001</v>
      </c>
      <c r="L2" s="3">
        <v>0.58576874000000001</v>
      </c>
      <c r="M2" s="3">
        <v>0.68732943999999996</v>
      </c>
      <c r="N2" s="3"/>
      <c r="O2" s="3"/>
      <c r="P2" s="3"/>
      <c r="Q2" s="3"/>
      <c r="R2" s="3">
        <v>1</v>
      </c>
      <c r="S2" s="3">
        <v>0.73148477000000001</v>
      </c>
    </row>
    <row r="3" spans="1:19" x14ac:dyDescent="0.2">
      <c r="A3" s="3">
        <v>16</v>
      </c>
      <c r="B3" s="3" t="s">
        <v>89</v>
      </c>
      <c r="C3" s="3" t="s">
        <v>162</v>
      </c>
      <c r="D3" s="3">
        <v>240120</v>
      </c>
      <c r="E3" t="str">
        <f t="shared" si="0"/>
        <v>YCL009C;YMR108W-240120</v>
      </c>
      <c r="F3" s="3">
        <v>6.9709339999999995E-2</v>
      </c>
      <c r="G3" s="3">
        <v>7.7007770000000003E-2</v>
      </c>
      <c r="H3" s="3">
        <v>9.6084890000000006E-2</v>
      </c>
      <c r="I3" s="3">
        <v>8.1037139999999994E-2</v>
      </c>
      <c r="J3" s="3">
        <v>0.10245543999999999</v>
      </c>
      <c r="K3" s="3">
        <v>0.10712574</v>
      </c>
      <c r="L3" s="3">
        <v>0.11311093</v>
      </c>
      <c r="M3" s="3">
        <v>0.11489038</v>
      </c>
      <c r="N3" s="3">
        <v>0.11462848</v>
      </c>
      <c r="O3" s="3">
        <v>0.10497693</v>
      </c>
      <c r="P3" s="3">
        <v>0.11639028</v>
      </c>
      <c r="Q3" s="3">
        <v>0.11915551000000001</v>
      </c>
      <c r="R3" s="3">
        <v>0.12334729999999999</v>
      </c>
      <c r="S3" s="3">
        <v>0.12532993000000001</v>
      </c>
    </row>
    <row r="4" spans="1:19" x14ac:dyDescent="0.2">
      <c r="A4" s="3">
        <v>18</v>
      </c>
      <c r="B4" s="3" t="s">
        <v>89</v>
      </c>
      <c r="C4" s="3" t="s">
        <v>0</v>
      </c>
      <c r="D4" s="3">
        <v>723600</v>
      </c>
      <c r="E4" t="str">
        <f t="shared" si="0"/>
        <v>YER152C-723600</v>
      </c>
      <c r="F4" s="3">
        <v>0.30421250999999999</v>
      </c>
      <c r="G4" s="3">
        <v>0.34873258000000001</v>
      </c>
      <c r="H4" s="3">
        <v>0.37059867000000002</v>
      </c>
      <c r="I4" s="3">
        <v>0.34777395</v>
      </c>
      <c r="J4" s="3">
        <v>0.40766043000000002</v>
      </c>
      <c r="K4" s="3">
        <v>0.44490214</v>
      </c>
      <c r="L4" s="3">
        <v>0.47881378000000002</v>
      </c>
      <c r="M4" s="3">
        <v>0.47463314000000001</v>
      </c>
      <c r="N4" s="3">
        <v>0.47745196000000001</v>
      </c>
      <c r="O4" s="3">
        <v>0.47524662000000001</v>
      </c>
      <c r="P4" s="3">
        <v>0.47067165999999999</v>
      </c>
      <c r="Q4" s="3">
        <v>0.47850003000000002</v>
      </c>
      <c r="R4" s="3">
        <v>0.48533039</v>
      </c>
      <c r="S4" s="3">
        <v>0.51094353999999997</v>
      </c>
    </row>
    <row r="5" spans="1:19" x14ac:dyDescent="0.2">
      <c r="A5" s="3">
        <v>20</v>
      </c>
      <c r="B5" s="3" t="s">
        <v>89</v>
      </c>
      <c r="C5" s="3" t="s">
        <v>148</v>
      </c>
      <c r="D5" s="3">
        <v>224280</v>
      </c>
      <c r="E5" t="str">
        <f t="shared" si="0"/>
        <v>YBR249C-224280</v>
      </c>
      <c r="F5" s="3">
        <v>1.9904930000000001E-2</v>
      </c>
      <c r="G5" s="3">
        <v>2.288604E-2</v>
      </c>
      <c r="H5" s="3">
        <v>2.7592370000000001E-2</v>
      </c>
      <c r="I5" s="3">
        <v>2.4171950000000001E-2</v>
      </c>
      <c r="J5" s="3">
        <v>3.1462450000000003E-2</v>
      </c>
      <c r="K5" s="3">
        <v>3.3605509999999998E-2</v>
      </c>
      <c r="L5" s="3">
        <v>3.7230140000000002E-2</v>
      </c>
      <c r="M5" s="3">
        <v>3.7014360000000003E-2</v>
      </c>
      <c r="N5" s="3">
        <v>3.6930030000000003E-2</v>
      </c>
      <c r="O5" s="3">
        <v>3.5515030000000003E-2</v>
      </c>
      <c r="P5" s="3">
        <v>3.6454779999999999E-2</v>
      </c>
      <c r="Q5" s="3">
        <v>3.540517E-2</v>
      </c>
      <c r="R5" s="3">
        <v>3.7340419999999999E-2</v>
      </c>
      <c r="S5" s="3">
        <v>3.7948740000000002E-2</v>
      </c>
    </row>
    <row r="6" spans="1:19" x14ac:dyDescent="0.2">
      <c r="A6" s="3">
        <v>23</v>
      </c>
      <c r="B6" s="3" t="s">
        <v>89</v>
      </c>
      <c r="C6" s="3" t="s">
        <v>129</v>
      </c>
      <c r="D6" s="3"/>
      <c r="E6" t="str">
        <f t="shared" si="0"/>
        <v>YGL009C-</v>
      </c>
      <c r="F6" s="3">
        <v>4.7493059999999997E-2</v>
      </c>
      <c r="G6" s="3">
        <v>5.3936690000000002E-2</v>
      </c>
      <c r="H6" s="3">
        <v>6.0839110000000002E-2</v>
      </c>
      <c r="I6" s="3">
        <v>5.3683340000000003E-2</v>
      </c>
      <c r="J6" s="3">
        <v>5.9722989999999997E-2</v>
      </c>
      <c r="K6" s="3">
        <v>6.0985249999999998E-2</v>
      </c>
      <c r="L6" s="3">
        <v>6.940636E-2</v>
      </c>
      <c r="M6" s="3">
        <v>6.9384429999999997E-2</v>
      </c>
      <c r="N6" s="3">
        <v>6.9226499999999996E-2</v>
      </c>
      <c r="O6" s="3">
        <v>6.7682080000000006E-2</v>
      </c>
      <c r="P6" s="3">
        <v>6.921513E-2</v>
      </c>
      <c r="Q6" s="3">
        <v>6.9297899999999996E-2</v>
      </c>
      <c r="R6" s="3">
        <v>7.5399900000000006E-2</v>
      </c>
      <c r="S6" s="3">
        <v>7.7192170000000004E-2</v>
      </c>
    </row>
    <row r="7" spans="1:19" x14ac:dyDescent="0.2">
      <c r="A7" s="3">
        <v>24</v>
      </c>
      <c r="B7" s="3" t="s">
        <v>89</v>
      </c>
      <c r="C7" s="3" t="s">
        <v>104</v>
      </c>
      <c r="D7" s="3">
        <v>49644</v>
      </c>
      <c r="E7" t="str">
        <f t="shared" si="0"/>
        <v>YNL104C-49644</v>
      </c>
      <c r="F7" s="3">
        <v>0.25941121</v>
      </c>
      <c r="G7" s="3">
        <v>0.28541467999999998</v>
      </c>
      <c r="H7" s="3">
        <v>0.35910692999999999</v>
      </c>
      <c r="I7" s="3">
        <v>0.29608793999999999</v>
      </c>
      <c r="J7" s="3">
        <v>0.44279690999999999</v>
      </c>
      <c r="K7" s="3">
        <v>0.47533797999999999</v>
      </c>
      <c r="L7" s="3">
        <v>0.63965057999999997</v>
      </c>
      <c r="M7" s="3">
        <v>0.60504601000000002</v>
      </c>
      <c r="N7" s="3">
        <v>0.60366927999999997</v>
      </c>
      <c r="O7" s="3">
        <v>0.58024732000000001</v>
      </c>
      <c r="P7" s="3">
        <v>0.62332367</v>
      </c>
      <c r="Q7" s="3">
        <v>0.64014274999999998</v>
      </c>
      <c r="R7" s="3">
        <v>0.66704165999999998</v>
      </c>
      <c r="S7" s="3">
        <v>0.71531566000000002</v>
      </c>
    </row>
    <row r="8" spans="1:19" x14ac:dyDescent="0.2">
      <c r="A8" s="3">
        <v>26</v>
      </c>
      <c r="B8" s="3" t="s">
        <v>89</v>
      </c>
      <c r="C8" s="3" t="s">
        <v>126</v>
      </c>
      <c r="D8" s="3">
        <v>68400</v>
      </c>
      <c r="E8" t="str">
        <f t="shared" si="0"/>
        <v>YGL202W-68400</v>
      </c>
      <c r="F8" s="3">
        <v>0.31617232000000001</v>
      </c>
      <c r="G8" s="3">
        <v>0.36326882999999999</v>
      </c>
      <c r="H8" s="3">
        <v>0.40617076000000002</v>
      </c>
      <c r="I8" s="3">
        <v>0.35268041999999999</v>
      </c>
      <c r="J8" s="3">
        <v>0.42445934000000002</v>
      </c>
      <c r="K8" s="3">
        <v>0.47775451000000002</v>
      </c>
      <c r="L8" s="3">
        <v>0.59534030999999998</v>
      </c>
      <c r="M8" s="3">
        <v>0.58184303999999998</v>
      </c>
      <c r="N8" s="3">
        <v>0.58051841000000004</v>
      </c>
      <c r="O8" s="3">
        <v>0.55068781</v>
      </c>
      <c r="P8" s="3">
        <v>0.56424297999999995</v>
      </c>
      <c r="Q8" s="3">
        <v>0.57892796000000002</v>
      </c>
      <c r="R8" s="3">
        <v>0.58040216</v>
      </c>
      <c r="S8" s="3">
        <v>0.59156668000000001</v>
      </c>
    </row>
    <row r="9" spans="1:19" x14ac:dyDescent="0.2">
      <c r="A9" s="3">
        <v>27</v>
      </c>
      <c r="B9" s="3" t="s">
        <v>89</v>
      </c>
      <c r="C9" s="3" t="s">
        <v>140</v>
      </c>
      <c r="D9" s="3">
        <v>21332.666099999999</v>
      </c>
      <c r="E9" t="str">
        <f t="shared" si="0"/>
        <v>YDR234W-21332,6661</v>
      </c>
      <c r="F9" s="3">
        <v>0.60746966999999996</v>
      </c>
      <c r="G9" s="3">
        <v>0.70169234999999996</v>
      </c>
      <c r="H9" s="3">
        <v>0.78841919000000005</v>
      </c>
      <c r="I9" s="3">
        <v>0.69845237000000004</v>
      </c>
      <c r="J9" s="3">
        <v>0.81813798000000004</v>
      </c>
      <c r="K9" s="3">
        <v>0.83352265000000003</v>
      </c>
      <c r="L9" s="3">
        <v>0.93854395999999995</v>
      </c>
      <c r="M9" s="3">
        <v>0.92988192000000003</v>
      </c>
      <c r="N9" s="3">
        <v>0.92776654999999997</v>
      </c>
      <c r="O9" s="3">
        <v>0.89274788999999999</v>
      </c>
      <c r="P9" s="3">
        <v>0.91282890000000005</v>
      </c>
      <c r="Q9" s="3">
        <v>0.89664354999999996</v>
      </c>
      <c r="R9" s="3">
        <v>0.95971592999999999</v>
      </c>
      <c r="S9" s="3">
        <v>1</v>
      </c>
    </row>
    <row r="10" spans="1:19" x14ac:dyDescent="0.2">
      <c r="A10" s="3">
        <v>29</v>
      </c>
      <c r="B10" s="3" t="s">
        <v>89</v>
      </c>
      <c r="C10" s="3" t="s">
        <v>112</v>
      </c>
      <c r="D10" s="3">
        <v>1240182.54</v>
      </c>
      <c r="E10" t="str">
        <f t="shared" si="0"/>
        <v>YJR148W-1240182,54</v>
      </c>
      <c r="F10" s="3">
        <v>5.5056239999999999E-2</v>
      </c>
      <c r="G10" s="3">
        <v>6.2877580000000002E-2</v>
      </c>
      <c r="H10" s="3">
        <v>8.8792860000000001E-2</v>
      </c>
      <c r="I10" s="3">
        <v>6.3017680000000006E-2</v>
      </c>
      <c r="J10" s="3">
        <v>7.3277549999999997E-2</v>
      </c>
      <c r="K10" s="3">
        <v>0.10154083</v>
      </c>
      <c r="L10" s="3">
        <v>0.59036089000000003</v>
      </c>
      <c r="M10" s="3">
        <v>0.62097232999999996</v>
      </c>
      <c r="N10" s="3">
        <v>0.61955024000000003</v>
      </c>
      <c r="O10" s="3">
        <v>0.54109609999999997</v>
      </c>
      <c r="P10" s="3">
        <v>0.86458564999999998</v>
      </c>
      <c r="Q10" s="3">
        <v>0.94504211000000005</v>
      </c>
      <c r="R10" s="3">
        <v>1</v>
      </c>
      <c r="S10" s="3">
        <v>0.81369968000000004</v>
      </c>
    </row>
    <row r="11" spans="1:19" x14ac:dyDescent="0.2">
      <c r="A11" s="3">
        <v>30</v>
      </c>
      <c r="B11" s="3" t="s">
        <v>89</v>
      </c>
      <c r="C11" s="3" t="s">
        <v>120</v>
      </c>
      <c r="D11" s="3">
        <v>68400</v>
      </c>
      <c r="E11" t="str">
        <f t="shared" si="0"/>
        <v>YHR208W-68400</v>
      </c>
      <c r="F11" s="3">
        <v>0.11832287</v>
      </c>
      <c r="G11" s="3">
        <v>0.13381098</v>
      </c>
      <c r="H11" s="3">
        <v>0.14416250999999999</v>
      </c>
      <c r="I11" s="3">
        <v>0.12382801</v>
      </c>
      <c r="J11" s="3">
        <v>0.14208608</v>
      </c>
      <c r="K11" s="3">
        <v>0.1421877</v>
      </c>
      <c r="L11" s="3">
        <v>0.15808005</v>
      </c>
      <c r="M11" s="3">
        <v>0.15273152000000001</v>
      </c>
      <c r="N11" s="3">
        <v>0.15238341</v>
      </c>
      <c r="O11" s="3">
        <v>0.13993444999999999</v>
      </c>
      <c r="P11" s="3">
        <v>0.14474801000000001</v>
      </c>
      <c r="Q11" s="3">
        <v>0.14947526</v>
      </c>
      <c r="R11" s="3">
        <v>0.14919119</v>
      </c>
      <c r="S11" s="3">
        <v>0.15157675000000001</v>
      </c>
    </row>
    <row r="12" spans="1:19" x14ac:dyDescent="0.2">
      <c r="A12" s="3">
        <v>39</v>
      </c>
      <c r="B12" s="3" t="s">
        <v>89</v>
      </c>
      <c r="C12" s="3" t="s">
        <v>142</v>
      </c>
      <c r="D12" s="3">
        <v>364714.995</v>
      </c>
      <c r="E12" t="str">
        <f t="shared" si="0"/>
        <v>YDR127W-364714,995</v>
      </c>
      <c r="F12" s="3">
        <v>0.70328871000000004</v>
      </c>
      <c r="G12" s="3">
        <v>0.77303369</v>
      </c>
      <c r="H12" s="3">
        <v>0.87497164999999999</v>
      </c>
      <c r="I12" s="3">
        <v>0.78297947999999995</v>
      </c>
      <c r="J12" s="3">
        <v>0.92287463999999997</v>
      </c>
      <c r="K12" s="3">
        <v>0.94609947000000005</v>
      </c>
      <c r="L12" s="3">
        <v>0.93746443999999995</v>
      </c>
      <c r="M12" s="3">
        <v>0.92980593</v>
      </c>
      <c r="N12" s="3">
        <v>0.92768656000000005</v>
      </c>
      <c r="O12" s="3">
        <v>0.92964159000000002</v>
      </c>
      <c r="P12" s="3">
        <v>0.92508668999999999</v>
      </c>
      <c r="Q12" s="3">
        <v>0.92827126999999998</v>
      </c>
      <c r="R12" s="3">
        <v>0.98525161999999999</v>
      </c>
      <c r="S12" s="3">
        <v>1</v>
      </c>
    </row>
    <row r="13" spans="1:19" x14ac:dyDescent="0.2">
      <c r="A13" s="3">
        <v>61</v>
      </c>
      <c r="B13" s="3" t="s">
        <v>89</v>
      </c>
      <c r="C13" s="3" t="s">
        <v>147</v>
      </c>
      <c r="D13" s="3">
        <v>165628.75</v>
      </c>
      <c r="E13" t="str">
        <f t="shared" si="0"/>
        <v>YCL018W-165628,75</v>
      </c>
      <c r="F13" s="3">
        <v>0.58547848000000002</v>
      </c>
      <c r="G13" s="3">
        <v>0.65298915000000002</v>
      </c>
      <c r="H13" s="3">
        <v>0.7311299</v>
      </c>
      <c r="I13" s="3">
        <v>0.63881131000000002</v>
      </c>
      <c r="J13" s="3">
        <v>0.66279927000000005</v>
      </c>
      <c r="K13" s="3">
        <v>0.73619462999999996</v>
      </c>
      <c r="L13" s="3">
        <v>0.81641976000000005</v>
      </c>
      <c r="M13" s="3">
        <v>0.87535233999999995</v>
      </c>
      <c r="N13" s="3">
        <v>0.87335074999999995</v>
      </c>
      <c r="O13" s="3">
        <v>0.89343720999999998</v>
      </c>
      <c r="P13" s="3">
        <v>0.94211003999999998</v>
      </c>
      <c r="Q13" s="3">
        <v>0.94542968000000005</v>
      </c>
      <c r="R13" s="3">
        <v>0.99937520000000002</v>
      </c>
      <c r="S13" s="3">
        <v>1</v>
      </c>
    </row>
    <row r="14" spans="1:19" x14ac:dyDescent="0.2">
      <c r="A14" s="3">
        <v>69</v>
      </c>
      <c r="B14" s="3" t="s">
        <v>89</v>
      </c>
      <c r="C14" s="3" t="s">
        <v>145</v>
      </c>
      <c r="D14" s="3">
        <v>26280</v>
      </c>
      <c r="E14" t="str">
        <f t="shared" si="0"/>
        <v>YCR053W-26280</v>
      </c>
      <c r="F14" s="3">
        <v>0.24568000000000001</v>
      </c>
      <c r="G14" s="3">
        <v>0.27969536</v>
      </c>
      <c r="H14" s="3">
        <v>0.31923742999999999</v>
      </c>
      <c r="I14" s="3">
        <v>0.27978009999999998</v>
      </c>
      <c r="J14" s="3">
        <v>0.33095986999999999</v>
      </c>
      <c r="K14" s="3">
        <v>0.35725683000000003</v>
      </c>
      <c r="L14" s="3">
        <v>0.42495293000000001</v>
      </c>
      <c r="M14" s="3">
        <v>0.41728737999999999</v>
      </c>
      <c r="N14" s="3">
        <v>0.41634058000000002</v>
      </c>
      <c r="O14" s="3">
        <v>0.42975223000000001</v>
      </c>
      <c r="P14" s="3">
        <v>0.43586128000000002</v>
      </c>
      <c r="Q14" s="3">
        <v>0.43850235999999998</v>
      </c>
      <c r="R14" s="3">
        <v>0.45508083999999999</v>
      </c>
      <c r="S14" s="3">
        <v>0.49173457999999998</v>
      </c>
    </row>
    <row r="15" spans="1:19" x14ac:dyDescent="0.2">
      <c r="A15" s="3">
        <v>85</v>
      </c>
      <c r="B15" s="3" t="s">
        <v>89</v>
      </c>
      <c r="C15" s="3" t="s">
        <v>131</v>
      </c>
      <c r="D15" s="3">
        <v>1188</v>
      </c>
      <c r="E15" t="str">
        <f t="shared" si="0"/>
        <v>YER091C-1188</v>
      </c>
      <c r="F15" s="3">
        <v>0.11429313000000001</v>
      </c>
      <c r="G15" s="3">
        <v>0.12473176</v>
      </c>
      <c r="H15" s="3">
        <v>0.13975282999999999</v>
      </c>
      <c r="I15" s="3">
        <v>0.12489177</v>
      </c>
      <c r="J15" s="3">
        <v>0.11625445</v>
      </c>
      <c r="K15" s="3">
        <v>0.10770386</v>
      </c>
      <c r="L15" s="3">
        <v>0.10115679</v>
      </c>
      <c r="M15" s="3">
        <v>0.10278345</v>
      </c>
      <c r="N15" s="3">
        <v>0.10254951</v>
      </c>
      <c r="O15" s="3">
        <v>0.10172702</v>
      </c>
      <c r="P15" s="3">
        <v>0.10004522</v>
      </c>
      <c r="Q15" s="3">
        <v>9.9881919999999999E-2</v>
      </c>
      <c r="R15" s="3">
        <v>0.10143486</v>
      </c>
      <c r="S15" s="3">
        <v>0.10149034</v>
      </c>
    </row>
    <row r="16" spans="1:19" x14ac:dyDescent="0.2">
      <c r="A16" s="3">
        <v>97</v>
      </c>
      <c r="B16" s="3" t="s">
        <v>89</v>
      </c>
      <c r="C16" s="3" t="s">
        <v>162</v>
      </c>
      <c r="D16" s="3"/>
      <c r="E16" t="str">
        <f t="shared" si="0"/>
        <v>YCL009C;YMR108W-</v>
      </c>
      <c r="F16" s="3">
        <v>6.9709339999999995E-2</v>
      </c>
      <c r="G16" s="3">
        <v>7.7007770000000003E-2</v>
      </c>
      <c r="H16" s="3">
        <v>9.6084890000000006E-2</v>
      </c>
      <c r="I16" s="3">
        <v>8.1037139999999994E-2</v>
      </c>
      <c r="J16" s="3">
        <v>0.10245543999999999</v>
      </c>
      <c r="K16" s="3">
        <v>0.10712574</v>
      </c>
      <c r="L16" s="3">
        <v>0.11311093</v>
      </c>
      <c r="M16" s="3">
        <v>0.11489038</v>
      </c>
      <c r="N16" s="3">
        <v>0.11462848</v>
      </c>
      <c r="O16" s="3">
        <v>0.10497693</v>
      </c>
      <c r="P16" s="3">
        <v>0.11639028</v>
      </c>
      <c r="Q16" s="3">
        <v>0.11915551000000001</v>
      </c>
      <c r="R16" s="3">
        <v>0.12334729999999999</v>
      </c>
      <c r="S16" s="3">
        <v>0.12532993000000001</v>
      </c>
    </row>
    <row r="17" spans="1:19" x14ac:dyDescent="0.2">
      <c r="A17" s="3">
        <v>115</v>
      </c>
      <c r="B17" s="3" t="s">
        <v>89</v>
      </c>
      <c r="C17" s="3" t="s">
        <v>134</v>
      </c>
      <c r="D17" s="3">
        <v>18496.1378</v>
      </c>
      <c r="E17" t="str">
        <f t="shared" si="0"/>
        <v>YER069W-18496,1378</v>
      </c>
      <c r="F17" s="3">
        <v>0.48465567999999998</v>
      </c>
      <c r="G17" s="3">
        <v>0.55367268000000003</v>
      </c>
      <c r="H17" s="3">
        <v>0.62850872000000002</v>
      </c>
      <c r="I17" s="3">
        <v>0.57870803999999998</v>
      </c>
      <c r="J17" s="3">
        <v>0.70683337000000002</v>
      </c>
      <c r="K17" s="3">
        <v>0.83446224999999996</v>
      </c>
      <c r="L17" s="3">
        <v>0.90828145999999998</v>
      </c>
      <c r="M17" s="3">
        <v>0.92204483000000004</v>
      </c>
      <c r="N17" s="3">
        <v>0.91994704999999999</v>
      </c>
      <c r="O17" s="3">
        <v>0.95350182000000006</v>
      </c>
      <c r="P17" s="3">
        <v>0.94392651000000005</v>
      </c>
      <c r="Q17" s="3">
        <v>0.90950668000000001</v>
      </c>
      <c r="R17" s="3">
        <v>0.95646233000000003</v>
      </c>
      <c r="S17" s="3">
        <v>1</v>
      </c>
    </row>
    <row r="18" spans="1:19" x14ac:dyDescent="0.2">
      <c r="A18" s="3">
        <v>118</v>
      </c>
      <c r="B18" s="3" t="s">
        <v>89</v>
      </c>
      <c r="C18" s="3" t="s">
        <v>99</v>
      </c>
      <c r="D18" s="3">
        <v>31707.9169</v>
      </c>
      <c r="E18" t="str">
        <f t="shared" si="0"/>
        <v>YOL140W-31707,9169</v>
      </c>
      <c r="F18" s="3">
        <v>0.30940751999999999</v>
      </c>
      <c r="G18" s="3">
        <v>0.34932809999999997</v>
      </c>
      <c r="H18" s="3">
        <v>0.41206906999999998</v>
      </c>
      <c r="I18" s="3">
        <v>0.36572415000000003</v>
      </c>
      <c r="J18" s="3">
        <v>0.53366543</v>
      </c>
      <c r="K18" s="3">
        <v>0.70305770000000001</v>
      </c>
      <c r="L18" s="3">
        <v>0.87080911000000005</v>
      </c>
      <c r="M18" s="3">
        <v>0.93131638999999999</v>
      </c>
      <c r="N18" s="3">
        <v>0.92919006000000004</v>
      </c>
      <c r="O18" s="3">
        <v>0.94952217000000005</v>
      </c>
      <c r="P18" s="3">
        <v>0.90670004999999998</v>
      </c>
      <c r="Q18" s="3">
        <v>0.92809498999999995</v>
      </c>
      <c r="R18" s="3">
        <v>0.90705265999999996</v>
      </c>
      <c r="S18" s="3">
        <v>1</v>
      </c>
    </row>
    <row r="19" spans="1:19" x14ac:dyDescent="0.2">
      <c r="A19" s="3">
        <v>156</v>
      </c>
      <c r="B19" s="3" t="s">
        <v>89</v>
      </c>
      <c r="C19" s="3" t="s">
        <v>130</v>
      </c>
      <c r="D19" s="3">
        <v>162000</v>
      </c>
      <c r="E19" t="str">
        <f t="shared" si="0"/>
        <v>YFL030W-162000</v>
      </c>
      <c r="F19" s="3"/>
      <c r="G19" s="3"/>
      <c r="H19" s="3"/>
      <c r="I19" s="3"/>
      <c r="J19" s="3"/>
      <c r="K19" s="3"/>
      <c r="L19" s="3"/>
      <c r="M19" s="3"/>
      <c r="N19" s="3"/>
      <c r="O19" s="3"/>
      <c r="P19" s="3"/>
      <c r="Q19" s="3"/>
      <c r="R19" s="3"/>
      <c r="S19" s="3"/>
    </row>
    <row r="20" spans="1:19" x14ac:dyDescent="0.2">
      <c r="A20" s="3">
        <v>157</v>
      </c>
      <c r="B20" s="3" t="s">
        <v>56</v>
      </c>
      <c r="C20" s="3" t="s">
        <v>68</v>
      </c>
      <c r="D20" s="3">
        <v>24155.732400000001</v>
      </c>
      <c r="E20" t="str">
        <f t="shared" si="0"/>
        <v>YOR335C-24155,7324</v>
      </c>
      <c r="F20" s="3">
        <v>0.80965244000000003</v>
      </c>
      <c r="G20" s="3">
        <v>0.92864159000000002</v>
      </c>
      <c r="H20" s="3">
        <v>0.91151139999999997</v>
      </c>
      <c r="I20" s="3">
        <v>0.86571909999999996</v>
      </c>
      <c r="J20" s="3">
        <v>0.83614076999999998</v>
      </c>
      <c r="K20" s="3">
        <v>0.82885494999999998</v>
      </c>
      <c r="L20" s="3">
        <v>0.84497007000000002</v>
      </c>
      <c r="M20" s="3">
        <v>0.84806789000000005</v>
      </c>
      <c r="N20" s="3">
        <v>0.84613218999999995</v>
      </c>
      <c r="O20" s="3">
        <v>0.88884253999999996</v>
      </c>
      <c r="P20" s="3">
        <v>0.89088619000000002</v>
      </c>
      <c r="Q20" s="3">
        <v>0.88740673999999997</v>
      </c>
      <c r="R20" s="3">
        <v>0.95009622999999999</v>
      </c>
      <c r="S20" s="3">
        <v>1</v>
      </c>
    </row>
    <row r="21" spans="1:19" x14ac:dyDescent="0.2">
      <c r="A21" s="3">
        <v>199</v>
      </c>
      <c r="B21" s="3" t="s">
        <v>1</v>
      </c>
      <c r="C21" s="3" t="s">
        <v>158</v>
      </c>
      <c r="D21" s="3">
        <v>5040</v>
      </c>
      <c r="E21" t="str">
        <f t="shared" si="0"/>
        <v>YDR242W-5040</v>
      </c>
      <c r="F21" s="3"/>
      <c r="G21" s="3"/>
      <c r="H21" s="3"/>
      <c r="I21" s="3"/>
      <c r="J21" s="3"/>
      <c r="K21" s="3"/>
      <c r="L21" s="3"/>
      <c r="M21" s="3"/>
      <c r="N21" s="3"/>
      <c r="O21" s="3"/>
      <c r="P21" s="3"/>
      <c r="Q21" s="3"/>
      <c r="R21" s="3"/>
      <c r="S21" s="3"/>
    </row>
    <row r="22" spans="1:19" x14ac:dyDescent="0.2">
      <c r="A22" s="3">
        <v>202</v>
      </c>
      <c r="B22" s="3" t="s">
        <v>89</v>
      </c>
      <c r="C22" s="3" t="s">
        <v>138</v>
      </c>
      <c r="D22" s="3">
        <v>42654.541700000002</v>
      </c>
      <c r="E22" t="str">
        <f t="shared" si="0"/>
        <v>YDR354W-42654,5417</v>
      </c>
      <c r="F22" s="3">
        <v>0.52964851999999996</v>
      </c>
      <c r="G22" s="3">
        <v>0.56048407</v>
      </c>
      <c r="H22" s="3">
        <v>0.62053477000000001</v>
      </c>
      <c r="I22" s="3">
        <v>0.56020141999999995</v>
      </c>
      <c r="J22" s="3">
        <v>0.75371511999999996</v>
      </c>
      <c r="K22" s="3">
        <v>0.96007275000000003</v>
      </c>
      <c r="L22" s="3">
        <v>0.91061495999999997</v>
      </c>
      <c r="M22" s="3">
        <v>0.96918985000000002</v>
      </c>
      <c r="N22" s="3">
        <v>0.96698697</v>
      </c>
      <c r="O22" s="3">
        <v>1</v>
      </c>
      <c r="P22" s="3">
        <v>0.91571152</v>
      </c>
      <c r="Q22" s="3">
        <v>0.95847137000000004</v>
      </c>
      <c r="R22" s="3">
        <v>0.93873090999999997</v>
      </c>
      <c r="S22" s="3">
        <v>0.91529214999999997</v>
      </c>
    </row>
    <row r="23" spans="1:19" x14ac:dyDescent="0.2">
      <c r="A23" s="3">
        <v>203</v>
      </c>
      <c r="B23" s="3" t="s">
        <v>89</v>
      </c>
      <c r="C23" s="3" t="s">
        <v>163</v>
      </c>
      <c r="D23" s="3">
        <v>33325.030200000001</v>
      </c>
      <c r="E23" t="str">
        <f t="shared" si="0"/>
        <v>YER090W;YKL211C-33325,0302</v>
      </c>
      <c r="F23" s="3">
        <v>0.55862520999999998</v>
      </c>
      <c r="G23" s="3">
        <v>0.63977545000000002</v>
      </c>
      <c r="H23" s="3">
        <v>0.70480054999999997</v>
      </c>
      <c r="I23" s="3">
        <v>0.64808396000000001</v>
      </c>
      <c r="J23" s="3">
        <v>0.78898699000000005</v>
      </c>
      <c r="K23" s="3">
        <v>0.88772300000000004</v>
      </c>
      <c r="L23" s="3">
        <v>0.93864376999999999</v>
      </c>
      <c r="M23" s="3">
        <v>0.94690786999999998</v>
      </c>
      <c r="N23" s="3">
        <v>0.94474716000000003</v>
      </c>
      <c r="O23" s="3">
        <v>0.93647798000000004</v>
      </c>
      <c r="P23" s="3">
        <v>0.91432334999999998</v>
      </c>
      <c r="Q23" s="3">
        <v>0.96132136999999995</v>
      </c>
      <c r="R23" s="3">
        <v>0.96794789999999997</v>
      </c>
      <c r="S23" s="3">
        <v>1</v>
      </c>
    </row>
    <row r="24" spans="1:19" x14ac:dyDescent="0.2">
      <c r="A24" s="3">
        <v>207</v>
      </c>
      <c r="B24" s="3" t="s">
        <v>89</v>
      </c>
      <c r="C24" s="3" t="s">
        <v>122</v>
      </c>
      <c r="D24" s="3">
        <v>59254.394500000002</v>
      </c>
      <c r="E24" t="str">
        <f t="shared" si="0"/>
        <v>YHR018C-59254,3945</v>
      </c>
      <c r="F24" s="3">
        <v>0.45779194000000001</v>
      </c>
      <c r="G24" s="3">
        <v>0.54975874999999996</v>
      </c>
      <c r="H24" s="3">
        <v>0.70115846999999998</v>
      </c>
      <c r="I24" s="3">
        <v>0.65924861000000001</v>
      </c>
      <c r="J24" s="3">
        <v>0.96033263000000002</v>
      </c>
      <c r="K24" s="3">
        <v>1</v>
      </c>
      <c r="L24" s="3">
        <v>0.83534090000000005</v>
      </c>
      <c r="M24" s="3">
        <v>0.83976090000000003</v>
      </c>
      <c r="N24" s="3">
        <v>0.83785242000000004</v>
      </c>
      <c r="O24" s="3">
        <v>0.82649777999999996</v>
      </c>
      <c r="P24" s="3">
        <v>0.83414191000000004</v>
      </c>
      <c r="Q24" s="3">
        <v>0.84630786999999996</v>
      </c>
      <c r="R24" s="3">
        <v>0.86948793999999996</v>
      </c>
      <c r="S24" s="3">
        <v>0.88533700000000004</v>
      </c>
    </row>
    <row r="25" spans="1:19" x14ac:dyDescent="0.2">
      <c r="A25" s="3">
        <v>208</v>
      </c>
      <c r="B25" s="3" t="s">
        <v>89</v>
      </c>
      <c r="C25" s="3" t="s">
        <v>100</v>
      </c>
      <c r="D25" s="3"/>
      <c r="E25" t="str">
        <f t="shared" si="0"/>
        <v>YOL058W-</v>
      </c>
      <c r="F25" s="3">
        <v>2.9878600000000002E-2</v>
      </c>
      <c r="G25" s="3">
        <v>3.4126669999999998E-2</v>
      </c>
      <c r="H25" s="3">
        <v>4.2516680000000001E-2</v>
      </c>
      <c r="I25" s="3">
        <v>3.8563399999999998E-2</v>
      </c>
      <c r="J25" s="3">
        <v>6.1359789999999997E-2</v>
      </c>
      <c r="K25" s="3">
        <v>6.5095710000000001E-2</v>
      </c>
      <c r="L25" s="3">
        <v>5.8186519999999999E-2</v>
      </c>
      <c r="M25" s="3">
        <v>5.7500089999999997E-2</v>
      </c>
      <c r="N25" s="3">
        <v>5.736927E-2</v>
      </c>
      <c r="O25" s="3">
        <v>5.6328580000000003E-2</v>
      </c>
      <c r="P25" s="3">
        <v>5.4088150000000002E-2</v>
      </c>
      <c r="Q25" s="3">
        <v>5.4329339999999997E-2</v>
      </c>
      <c r="R25" s="3">
        <v>5.7078070000000002E-2</v>
      </c>
      <c r="S25" s="3">
        <v>5.9931829999999998E-2</v>
      </c>
    </row>
    <row r="26" spans="1:19" x14ac:dyDescent="0.2">
      <c r="A26" s="3">
        <v>209</v>
      </c>
      <c r="B26" s="3" t="s">
        <v>56</v>
      </c>
      <c r="C26" s="3" t="s">
        <v>84</v>
      </c>
      <c r="D26" s="3">
        <v>18897.8596</v>
      </c>
      <c r="E26" t="str">
        <f t="shared" si="0"/>
        <v>YDR341C-18897,8596</v>
      </c>
      <c r="F26" s="3">
        <v>0.55979128</v>
      </c>
      <c r="G26" s="3">
        <v>0.63451025999999999</v>
      </c>
      <c r="H26" s="3">
        <v>0.67416690999999995</v>
      </c>
      <c r="I26" s="3">
        <v>0.59947640999999996</v>
      </c>
      <c r="J26" s="3">
        <v>0.71737381</v>
      </c>
      <c r="K26" s="3">
        <v>0.73795710999999997</v>
      </c>
      <c r="L26" s="3">
        <v>0.86176907000000003</v>
      </c>
      <c r="M26" s="3">
        <v>0.87412005999999998</v>
      </c>
      <c r="N26" s="3">
        <v>0.87213172999999999</v>
      </c>
      <c r="O26" s="3">
        <v>0.86627737000000005</v>
      </c>
      <c r="P26" s="3">
        <v>0.8900515</v>
      </c>
      <c r="Q26" s="3">
        <v>0.89965943999999998</v>
      </c>
      <c r="R26" s="3">
        <v>0.94002909000000001</v>
      </c>
      <c r="S26" s="3">
        <v>1</v>
      </c>
    </row>
    <row r="27" spans="1:19" x14ac:dyDescent="0.2">
      <c r="A27" s="3">
        <v>210</v>
      </c>
      <c r="B27" s="3" t="s">
        <v>56</v>
      </c>
      <c r="C27" s="3" t="s">
        <v>76</v>
      </c>
      <c r="D27" s="3">
        <v>11592</v>
      </c>
      <c r="E27" t="str">
        <f t="shared" si="0"/>
        <v>YHR091C-11592</v>
      </c>
      <c r="F27" s="3">
        <v>0.57912585000000005</v>
      </c>
      <c r="G27" s="3">
        <v>0.83949624</v>
      </c>
      <c r="H27" s="3">
        <v>0.88403195000000001</v>
      </c>
      <c r="I27" s="3">
        <v>0.45050680999999998</v>
      </c>
      <c r="J27" s="3">
        <v>0.56921949000000005</v>
      </c>
      <c r="K27" s="3">
        <v>0.57299391</v>
      </c>
      <c r="L27" s="3">
        <v>0.68755242000000005</v>
      </c>
      <c r="M27" s="3">
        <v>0.53984540000000003</v>
      </c>
      <c r="N27" s="3">
        <v>0.53858402999999999</v>
      </c>
      <c r="O27" s="3">
        <v>0.61777537000000005</v>
      </c>
      <c r="P27" s="3">
        <v>0.59471934000000004</v>
      </c>
      <c r="Q27" s="3">
        <v>0.59457526999999999</v>
      </c>
      <c r="R27" s="3">
        <v>0.60689053000000004</v>
      </c>
      <c r="S27" s="3">
        <v>0.60386410999999995</v>
      </c>
    </row>
    <row r="28" spans="1:19" x14ac:dyDescent="0.2">
      <c r="A28" s="3">
        <v>211</v>
      </c>
      <c r="B28" s="3" t="s">
        <v>89</v>
      </c>
      <c r="C28" s="3" t="s">
        <v>125</v>
      </c>
      <c r="D28" s="3">
        <v>23760</v>
      </c>
      <c r="E28" t="str">
        <f t="shared" si="0"/>
        <v>YGR124W-23760</v>
      </c>
      <c r="F28" s="3">
        <v>0.17862330000000001</v>
      </c>
      <c r="G28" s="3">
        <v>0.20153657</v>
      </c>
      <c r="H28" s="3">
        <v>0.23381995</v>
      </c>
      <c r="I28" s="3">
        <v>0.19886925999999999</v>
      </c>
      <c r="J28" s="3">
        <v>0.24443216000000001</v>
      </c>
      <c r="K28" s="3">
        <v>0.26412173</v>
      </c>
      <c r="L28" s="3">
        <v>0.28530920999999998</v>
      </c>
      <c r="M28" s="3">
        <v>0.28423594000000002</v>
      </c>
      <c r="N28" s="3">
        <v>0.28358886</v>
      </c>
      <c r="O28" s="3">
        <v>0.28596418000000001</v>
      </c>
      <c r="P28" s="3">
        <v>0.27705914999999998</v>
      </c>
      <c r="Q28" s="3">
        <v>0.28331309999999998</v>
      </c>
      <c r="R28" s="3">
        <v>0.27623793000000002</v>
      </c>
      <c r="S28" s="3">
        <v>0.29344620999999999</v>
      </c>
    </row>
    <row r="29" spans="1:19" x14ac:dyDescent="0.2">
      <c r="A29" s="3">
        <v>212</v>
      </c>
      <c r="B29" s="3" t="s">
        <v>56</v>
      </c>
      <c r="C29" s="3" t="s">
        <v>78</v>
      </c>
      <c r="D29" s="3">
        <v>10080</v>
      </c>
      <c r="E29" t="str">
        <f t="shared" si="0"/>
        <v>YHR019C-10080</v>
      </c>
      <c r="F29" s="3">
        <v>0.48994805000000002</v>
      </c>
      <c r="G29" s="3">
        <v>0.54868592000000005</v>
      </c>
      <c r="H29" s="3">
        <v>0.62452719000000001</v>
      </c>
      <c r="I29" s="3">
        <v>0.55318467999999998</v>
      </c>
      <c r="J29" s="3">
        <v>0.66312906000000005</v>
      </c>
      <c r="K29" s="3">
        <v>0.70722512999999998</v>
      </c>
      <c r="L29" s="3">
        <v>0.76253680999999995</v>
      </c>
      <c r="M29" s="3">
        <v>0.75356217000000003</v>
      </c>
      <c r="N29" s="3">
        <v>0.75184161999999999</v>
      </c>
      <c r="O29" s="3">
        <v>0.79654164999999999</v>
      </c>
      <c r="P29" s="3">
        <v>0.76967381000000001</v>
      </c>
      <c r="Q29" s="3">
        <v>0.77907709000000003</v>
      </c>
      <c r="R29" s="3">
        <v>0.78634386000000001</v>
      </c>
      <c r="S29" s="3">
        <v>0.80849687999999997</v>
      </c>
    </row>
    <row r="30" spans="1:19" x14ac:dyDescent="0.2">
      <c r="A30" s="3">
        <v>213</v>
      </c>
      <c r="B30" s="3" t="s">
        <v>56</v>
      </c>
      <c r="C30" s="3" t="s">
        <v>58</v>
      </c>
      <c r="D30" s="3">
        <v>10080</v>
      </c>
      <c r="E30" t="str">
        <f t="shared" si="0"/>
        <v>YCR024C-10080</v>
      </c>
      <c r="F30" s="3"/>
      <c r="G30" s="3"/>
      <c r="H30" s="3"/>
      <c r="I30" s="3"/>
      <c r="J30" s="3"/>
      <c r="K30" s="3"/>
      <c r="L30" s="3"/>
      <c r="M30" s="3"/>
      <c r="N30" s="3"/>
      <c r="O30" s="3"/>
      <c r="P30" s="3"/>
      <c r="Q30" s="3"/>
      <c r="R30" s="3"/>
      <c r="S30" s="3"/>
    </row>
    <row r="31" spans="1:19" x14ac:dyDescent="0.2">
      <c r="A31" s="3">
        <v>215</v>
      </c>
      <c r="B31" s="3" t="s">
        <v>89</v>
      </c>
      <c r="C31" s="3" t="s">
        <v>136</v>
      </c>
      <c r="D31" s="3">
        <v>167760</v>
      </c>
      <c r="E31" t="str">
        <f t="shared" si="0"/>
        <v>YER052C-167760</v>
      </c>
      <c r="F31" s="3">
        <v>9.0742110000000001E-2</v>
      </c>
      <c r="G31" s="3">
        <v>0.10426669</v>
      </c>
      <c r="H31" s="3">
        <v>0.12105369000000001</v>
      </c>
      <c r="I31" s="3">
        <v>0.10809885</v>
      </c>
      <c r="J31" s="3">
        <v>0.11975344</v>
      </c>
      <c r="K31" s="3">
        <v>0.11853593</v>
      </c>
      <c r="L31" s="3">
        <v>9.3445449999999999E-2</v>
      </c>
      <c r="M31" s="3">
        <v>9.223046E-2</v>
      </c>
      <c r="N31" s="3">
        <v>9.2020169999999998E-2</v>
      </c>
      <c r="O31" s="3">
        <v>9.3312160000000005E-2</v>
      </c>
      <c r="P31" s="3">
        <v>8.7900859999999997E-2</v>
      </c>
      <c r="Q31" s="3">
        <v>9.0166999999999997E-2</v>
      </c>
      <c r="R31" s="3">
        <v>9.5527280000000006E-2</v>
      </c>
      <c r="S31" s="3">
        <v>9.653138E-2</v>
      </c>
    </row>
    <row r="32" spans="1:19" x14ac:dyDescent="0.2">
      <c r="A32" s="3">
        <v>216</v>
      </c>
      <c r="B32" s="3" t="s">
        <v>89</v>
      </c>
      <c r="C32" s="3" t="s">
        <v>110</v>
      </c>
      <c r="D32" s="3">
        <v>932400</v>
      </c>
      <c r="E32" t="str">
        <f t="shared" si="0"/>
        <v>YLR027C-932400</v>
      </c>
      <c r="F32" s="3">
        <v>3.8721859999999997E-2</v>
      </c>
      <c r="G32" s="3">
        <v>4.4760130000000002E-2</v>
      </c>
      <c r="H32" s="3">
        <v>4.5608450000000002E-2</v>
      </c>
      <c r="I32" s="3">
        <v>4.1352149999999997E-2</v>
      </c>
      <c r="J32" s="3">
        <v>4.7710719999999998E-2</v>
      </c>
      <c r="K32" s="3">
        <v>4.8672680000000003E-2</v>
      </c>
      <c r="L32" s="3">
        <v>5.1745489999999998E-2</v>
      </c>
      <c r="M32" s="3">
        <v>5.1203039999999998E-2</v>
      </c>
      <c r="N32" s="3">
        <v>5.1086270000000003E-2</v>
      </c>
      <c r="O32" s="3">
        <v>5.1333770000000001E-2</v>
      </c>
      <c r="P32" s="3">
        <v>5.2178759999999998E-2</v>
      </c>
      <c r="Q32" s="3">
        <v>5.3148870000000001E-2</v>
      </c>
      <c r="R32" s="3">
        <v>5.4289530000000003E-2</v>
      </c>
      <c r="S32" s="3">
        <v>5.9182650000000003E-2</v>
      </c>
    </row>
    <row r="33" spans="1:19" x14ac:dyDescent="0.2">
      <c r="A33" s="3">
        <v>219</v>
      </c>
      <c r="B33" s="3" t="s">
        <v>89</v>
      </c>
      <c r="C33" s="3" t="s">
        <v>141</v>
      </c>
      <c r="D33" s="3">
        <v>1188000</v>
      </c>
      <c r="E33" t="str">
        <f t="shared" si="0"/>
        <v>YDR158W-1188000</v>
      </c>
      <c r="F33" s="3">
        <v>4.6118499999999998E-3</v>
      </c>
      <c r="G33" s="3">
        <v>5.3703199999999996E-3</v>
      </c>
      <c r="H33" s="3">
        <v>6.1423099999999998E-3</v>
      </c>
      <c r="I33" s="3">
        <v>5.5393600000000001E-3</v>
      </c>
      <c r="J33" s="3">
        <v>6.8588599999999996E-3</v>
      </c>
      <c r="K33" s="3">
        <v>7.36355E-3</v>
      </c>
      <c r="L33" s="3">
        <v>6.9119799999999999E-3</v>
      </c>
      <c r="M33" s="3">
        <v>7.1654099999999997E-3</v>
      </c>
      <c r="N33" s="3">
        <v>7.1491100000000002E-3</v>
      </c>
      <c r="O33" s="3">
        <v>7.0308100000000002E-3</v>
      </c>
      <c r="P33" s="3">
        <v>7.4712299999999997E-3</v>
      </c>
      <c r="Q33" s="3">
        <v>7.02952E-3</v>
      </c>
      <c r="R33" s="3">
        <v>7.81746E-3</v>
      </c>
      <c r="S33" s="3">
        <v>7.8958199999999996E-3</v>
      </c>
    </row>
    <row r="34" spans="1:19" x14ac:dyDescent="0.2">
      <c r="A34" s="3">
        <v>220</v>
      </c>
      <c r="B34" s="3" t="s">
        <v>56</v>
      </c>
      <c r="C34" s="3" t="s">
        <v>73</v>
      </c>
      <c r="D34" s="3">
        <v>33480</v>
      </c>
      <c r="E34" t="str">
        <f t="shared" ref="E34:E65" si="1">C34 &amp; "-" &amp; D34</f>
        <v>YLL018C-33480</v>
      </c>
      <c r="F34" s="3">
        <v>0.34965826999999999</v>
      </c>
      <c r="G34" s="3">
        <v>0.39726358000000001</v>
      </c>
      <c r="H34" s="3">
        <v>0.40761981000000003</v>
      </c>
      <c r="I34" s="3">
        <v>0.38843035999999997</v>
      </c>
      <c r="J34" s="3">
        <v>0.45836431999999999</v>
      </c>
      <c r="K34" s="3">
        <v>0.46022742</v>
      </c>
      <c r="L34" s="3">
        <v>0.50260758000000005</v>
      </c>
      <c r="M34" s="3">
        <v>0.51017679000000005</v>
      </c>
      <c r="N34" s="3">
        <v>0.50901640000000004</v>
      </c>
      <c r="O34" s="3">
        <v>0.50622827000000004</v>
      </c>
      <c r="P34" s="3">
        <v>0.50203160000000002</v>
      </c>
      <c r="Q34" s="3">
        <v>0.51128856</v>
      </c>
      <c r="R34" s="3">
        <v>0.53224605000000003</v>
      </c>
      <c r="S34" s="3">
        <v>0.54954769999999997</v>
      </c>
    </row>
    <row r="35" spans="1:19" x14ac:dyDescent="0.2">
      <c r="A35" s="3">
        <v>221</v>
      </c>
      <c r="B35" s="3" t="s">
        <v>56</v>
      </c>
      <c r="C35" s="3" t="s">
        <v>66</v>
      </c>
      <c r="D35" s="3">
        <v>33480</v>
      </c>
      <c r="E35" t="str">
        <f t="shared" si="1"/>
        <v>YPL104W-33480</v>
      </c>
      <c r="F35" s="3">
        <v>0.18566473</v>
      </c>
      <c r="G35" s="3">
        <v>0.1921486</v>
      </c>
      <c r="H35" s="3">
        <v>0.32207740000000001</v>
      </c>
      <c r="I35" s="3">
        <v>0.19964287</v>
      </c>
      <c r="J35" s="3">
        <v>0.23977034999999999</v>
      </c>
      <c r="K35" s="3">
        <v>0.20346990000000001</v>
      </c>
      <c r="L35" s="3">
        <v>0.2052282</v>
      </c>
      <c r="M35" s="3">
        <v>0.16923250000000001</v>
      </c>
      <c r="N35" s="3">
        <v>0.16884879999999999</v>
      </c>
      <c r="O35" s="3">
        <v>0.19701091000000001</v>
      </c>
      <c r="P35" s="3">
        <v>0.18907056</v>
      </c>
      <c r="Q35" s="3">
        <v>0.21675567000000001</v>
      </c>
      <c r="R35" s="3">
        <v>0.21690002999999999</v>
      </c>
      <c r="S35" s="3">
        <v>0.20108544</v>
      </c>
    </row>
    <row r="36" spans="1:19" x14ac:dyDescent="0.2">
      <c r="A36" s="3">
        <v>225</v>
      </c>
      <c r="B36" s="3" t="s">
        <v>89</v>
      </c>
      <c r="C36" s="3" t="s">
        <v>135</v>
      </c>
      <c r="D36" s="3">
        <v>9720</v>
      </c>
      <c r="E36" t="str">
        <f t="shared" si="1"/>
        <v>YER055C-9720</v>
      </c>
      <c r="F36" s="3">
        <v>0.16471498000000001</v>
      </c>
      <c r="G36" s="3">
        <v>0.20247473999999999</v>
      </c>
      <c r="H36" s="3">
        <v>0.21888498000000001</v>
      </c>
      <c r="I36" s="3">
        <v>0.19505184</v>
      </c>
      <c r="J36" s="3">
        <v>0.22964715999999999</v>
      </c>
      <c r="K36" s="3">
        <v>0.23224210000000001</v>
      </c>
      <c r="L36" s="3">
        <v>0.24937033</v>
      </c>
      <c r="M36" s="3">
        <v>0.24713017000000001</v>
      </c>
      <c r="N36" s="3">
        <v>0.2465695</v>
      </c>
      <c r="O36" s="3">
        <v>0.25775439999999999</v>
      </c>
      <c r="P36" s="3">
        <v>0.22889723000000001</v>
      </c>
      <c r="Q36" s="3">
        <v>0.23205877</v>
      </c>
      <c r="R36" s="3">
        <v>0.23704856999999999</v>
      </c>
      <c r="S36" s="3">
        <v>0.24542787999999999</v>
      </c>
    </row>
    <row r="37" spans="1:19" x14ac:dyDescent="0.2">
      <c r="A37" s="3">
        <v>279</v>
      </c>
      <c r="B37" s="3" t="s">
        <v>89</v>
      </c>
      <c r="C37" s="3" t="s">
        <v>127</v>
      </c>
      <c r="D37" s="3">
        <v>102700.966</v>
      </c>
      <c r="E37" t="str">
        <f t="shared" si="1"/>
        <v>YGL148W-102700,966</v>
      </c>
      <c r="F37" s="3">
        <v>0.69963403999999996</v>
      </c>
      <c r="G37" s="3">
        <v>0.76794916999999996</v>
      </c>
      <c r="H37" s="3">
        <v>0.82683591999999995</v>
      </c>
      <c r="I37" s="3">
        <v>0.76193122000000002</v>
      </c>
      <c r="J37" s="3">
        <v>0.91292717999999995</v>
      </c>
      <c r="K37" s="3">
        <v>1</v>
      </c>
      <c r="L37" s="3">
        <v>0.98621502000000005</v>
      </c>
      <c r="M37" s="3">
        <v>0.99833033999999998</v>
      </c>
      <c r="N37" s="3">
        <v>0.99605902000000002</v>
      </c>
      <c r="O37" s="3">
        <v>0.97981739999999995</v>
      </c>
      <c r="P37" s="3">
        <v>0.95048732000000002</v>
      </c>
      <c r="Q37" s="3">
        <v>0.91138744000000005</v>
      </c>
      <c r="R37" s="3">
        <v>0.92092355999999997</v>
      </c>
      <c r="S37" s="3">
        <v>0.93978978000000002</v>
      </c>
    </row>
    <row r="38" spans="1:19" x14ac:dyDescent="0.2">
      <c r="A38" s="3">
        <v>308</v>
      </c>
      <c r="B38" s="3" t="s">
        <v>89</v>
      </c>
      <c r="C38" s="3" t="s">
        <v>156</v>
      </c>
      <c r="D38" s="3">
        <v>3276</v>
      </c>
      <c r="E38" t="str">
        <f t="shared" si="1"/>
        <v>YFR055W-3276</v>
      </c>
      <c r="F38" s="3"/>
      <c r="G38" s="3"/>
      <c r="H38" s="3"/>
      <c r="I38" s="3"/>
      <c r="J38" s="3"/>
      <c r="K38" s="3"/>
      <c r="L38" s="3"/>
      <c r="M38" s="3"/>
      <c r="N38" s="3"/>
      <c r="O38" s="3"/>
      <c r="P38" s="3"/>
      <c r="Q38" s="3"/>
      <c r="R38" s="3"/>
      <c r="S38" s="3"/>
    </row>
    <row r="39" spans="1:19" x14ac:dyDescent="0.2">
      <c r="A39" s="3">
        <v>309</v>
      </c>
      <c r="B39" s="3" t="s">
        <v>89</v>
      </c>
      <c r="C39" s="3" t="s">
        <v>124</v>
      </c>
      <c r="D39" s="3">
        <v>61200</v>
      </c>
      <c r="E39" t="str">
        <f t="shared" si="1"/>
        <v>YGR155W-61200</v>
      </c>
      <c r="F39" s="3">
        <v>7.6418500000000004E-3</v>
      </c>
      <c r="G39" s="3">
        <v>9.2589899999999999E-3</v>
      </c>
      <c r="H39" s="3">
        <v>1.1599949999999999E-2</v>
      </c>
      <c r="I39" s="3">
        <v>8.7831300000000001E-3</v>
      </c>
      <c r="J39" s="3">
        <v>1.2956499999999999E-2</v>
      </c>
      <c r="K39" s="3">
        <v>1.409143E-2</v>
      </c>
      <c r="L39" s="3">
        <v>1.5063089999999999E-2</v>
      </c>
      <c r="M39" s="3">
        <v>1.532357E-2</v>
      </c>
      <c r="N39" s="3">
        <v>1.5288639999999999E-2</v>
      </c>
      <c r="O39" s="3">
        <v>1.546761E-2</v>
      </c>
      <c r="P39" s="3">
        <v>1.45545E-2</v>
      </c>
      <c r="Q39" s="3">
        <v>1.474545E-2</v>
      </c>
      <c r="R39" s="3">
        <v>1.416442E-2</v>
      </c>
      <c r="S39" s="3">
        <v>1.3770559999999999E-2</v>
      </c>
    </row>
    <row r="40" spans="1:19" x14ac:dyDescent="0.2">
      <c r="A40" s="3">
        <v>310</v>
      </c>
      <c r="B40" s="3" t="s">
        <v>89</v>
      </c>
      <c r="C40" s="3" t="s">
        <v>151</v>
      </c>
      <c r="D40" s="3">
        <v>5436</v>
      </c>
      <c r="E40" t="str">
        <f t="shared" si="1"/>
        <v>YAL012W-5436</v>
      </c>
      <c r="F40" s="3"/>
      <c r="G40" s="3"/>
      <c r="H40" s="3"/>
      <c r="I40" s="3"/>
      <c r="J40" s="3"/>
      <c r="K40" s="3"/>
      <c r="L40" s="3"/>
      <c r="M40" s="3"/>
      <c r="N40" s="3"/>
      <c r="O40" s="3"/>
      <c r="P40" s="3"/>
      <c r="Q40" s="3"/>
      <c r="R40" s="3"/>
      <c r="S40" s="3"/>
    </row>
    <row r="41" spans="1:19" x14ac:dyDescent="0.2">
      <c r="A41" s="3">
        <v>311</v>
      </c>
      <c r="B41" s="3" t="s">
        <v>89</v>
      </c>
      <c r="C41" s="3" t="s">
        <v>90</v>
      </c>
      <c r="D41" s="3">
        <v>403200</v>
      </c>
      <c r="E41" t="str">
        <f t="shared" si="1"/>
        <v>YJR130C-403200</v>
      </c>
      <c r="F41" s="3"/>
      <c r="G41" s="3"/>
      <c r="H41" s="3"/>
      <c r="I41" s="3"/>
      <c r="J41" s="3"/>
      <c r="K41" s="3"/>
      <c r="L41" s="3"/>
      <c r="M41" s="3"/>
      <c r="N41" s="3"/>
      <c r="O41" s="3"/>
      <c r="P41" s="3"/>
      <c r="Q41" s="3"/>
      <c r="R41" s="3"/>
      <c r="S41" s="3"/>
    </row>
    <row r="42" spans="1:19" x14ac:dyDescent="0.2">
      <c r="A42" s="3">
        <v>312</v>
      </c>
      <c r="B42" s="3" t="s">
        <v>89</v>
      </c>
      <c r="C42" s="3" t="s">
        <v>108</v>
      </c>
      <c r="D42" s="3">
        <v>86400</v>
      </c>
      <c r="E42" t="str">
        <f t="shared" si="1"/>
        <v>YLR303W-86400</v>
      </c>
      <c r="F42" s="3">
        <v>0.1898415</v>
      </c>
      <c r="G42" s="3">
        <v>0.20276578000000001</v>
      </c>
      <c r="H42" s="3"/>
      <c r="I42" s="3">
        <v>0.19539016000000001</v>
      </c>
      <c r="J42" s="3"/>
      <c r="K42" s="3"/>
      <c r="L42" s="3"/>
      <c r="M42" s="3"/>
      <c r="N42" s="3"/>
      <c r="O42" s="3"/>
      <c r="P42" s="3"/>
      <c r="Q42" s="3"/>
      <c r="R42" s="3"/>
      <c r="S42" s="3"/>
    </row>
    <row r="43" spans="1:19" x14ac:dyDescent="0.2">
      <c r="A43" s="3">
        <v>313</v>
      </c>
      <c r="B43" s="3" t="s">
        <v>56</v>
      </c>
      <c r="C43" s="3" t="s">
        <v>71</v>
      </c>
      <c r="D43" s="3">
        <v>37080</v>
      </c>
      <c r="E43" t="str">
        <f t="shared" si="1"/>
        <v>YNL247W-37080</v>
      </c>
      <c r="F43" s="3">
        <v>0.20516503</v>
      </c>
      <c r="G43" s="3">
        <v>0.24040077000000001</v>
      </c>
      <c r="H43" s="3">
        <v>0.29619108999999999</v>
      </c>
      <c r="I43" s="3">
        <v>0.22322892</v>
      </c>
      <c r="J43" s="3">
        <v>0.31454168999999998</v>
      </c>
      <c r="K43" s="3">
        <v>0.34703387000000002</v>
      </c>
      <c r="L43" s="3">
        <v>0.37514370000000002</v>
      </c>
      <c r="M43" s="3">
        <v>0.38034702999999997</v>
      </c>
      <c r="N43" s="3">
        <v>0.37947980999999997</v>
      </c>
      <c r="O43" s="3">
        <v>0.38600036999999998</v>
      </c>
      <c r="P43" s="3">
        <v>0.35178551000000002</v>
      </c>
      <c r="Q43" s="3">
        <v>0.36559894999999998</v>
      </c>
      <c r="R43" s="3">
        <v>0.35179473999999999</v>
      </c>
      <c r="S43" s="3">
        <v>0.34948813000000001</v>
      </c>
    </row>
    <row r="44" spans="1:19" x14ac:dyDescent="0.2">
      <c r="A44" s="3">
        <v>352</v>
      </c>
      <c r="B44" s="3" t="s">
        <v>89</v>
      </c>
      <c r="C44" s="3" t="s">
        <v>114</v>
      </c>
      <c r="D44" s="3">
        <v>47475.625699999997</v>
      </c>
      <c r="E44" t="str">
        <f t="shared" si="1"/>
        <v>YJR016C-47475,6257</v>
      </c>
      <c r="F44" s="3">
        <v>0.67165801000000003</v>
      </c>
      <c r="G44" s="3">
        <v>0.75754257999999997</v>
      </c>
      <c r="H44" s="3">
        <v>0.90218345</v>
      </c>
      <c r="I44" s="3">
        <v>0.82314946</v>
      </c>
      <c r="J44" s="3">
        <v>0.95585036000000001</v>
      </c>
      <c r="K44" s="3">
        <v>1</v>
      </c>
      <c r="L44" s="3">
        <v>0.98517129999999997</v>
      </c>
      <c r="M44" s="3">
        <v>0.97224500000000003</v>
      </c>
      <c r="N44" s="3">
        <v>0.97002929000000004</v>
      </c>
      <c r="O44" s="3">
        <v>0.94028062000000001</v>
      </c>
      <c r="P44" s="3">
        <v>0.93248989000000004</v>
      </c>
      <c r="Q44" s="3">
        <v>0.92864073999999996</v>
      </c>
      <c r="R44" s="3">
        <v>0.96048443999999999</v>
      </c>
      <c r="S44" s="3">
        <v>0.99202783999999999</v>
      </c>
    </row>
    <row r="45" spans="1:19" x14ac:dyDescent="0.2">
      <c r="A45" s="3">
        <v>468</v>
      </c>
      <c r="B45" s="3" t="s">
        <v>89</v>
      </c>
      <c r="C45" s="3" t="s">
        <v>139</v>
      </c>
      <c r="D45" s="3"/>
      <c r="E45" t="str">
        <f t="shared" si="1"/>
        <v>YDR300C-</v>
      </c>
      <c r="F45" s="3">
        <v>0.18040656999999999</v>
      </c>
      <c r="G45" s="3">
        <v>0.20617084999999999</v>
      </c>
      <c r="H45" s="3">
        <v>0.21149534</v>
      </c>
      <c r="I45" s="3">
        <v>0.20768723</v>
      </c>
      <c r="J45" s="3">
        <v>0.21713984</v>
      </c>
      <c r="K45" s="3">
        <v>0.23164339</v>
      </c>
      <c r="L45" s="3">
        <v>0.24392084999999999</v>
      </c>
      <c r="M45" s="3">
        <v>0.23588517000000001</v>
      </c>
      <c r="N45" s="3">
        <v>0.23534864</v>
      </c>
      <c r="O45" s="3">
        <v>0.25065730000000003</v>
      </c>
      <c r="P45" s="3">
        <v>0.26400488</v>
      </c>
      <c r="Q45" s="3">
        <v>0.25528547000000001</v>
      </c>
      <c r="R45" s="3">
        <v>0.27673890000000001</v>
      </c>
      <c r="S45" s="3">
        <v>0.28738367999999997</v>
      </c>
    </row>
    <row r="46" spans="1:19" x14ac:dyDescent="0.2">
      <c r="A46" s="3">
        <v>472</v>
      </c>
      <c r="B46" s="3" t="s">
        <v>89</v>
      </c>
      <c r="C46" s="3" t="s">
        <v>143</v>
      </c>
      <c r="D46" s="3">
        <v>252000</v>
      </c>
      <c r="E46" t="str">
        <f t="shared" si="1"/>
        <v>YDL171C-252000</v>
      </c>
      <c r="F46" s="3"/>
      <c r="G46" s="3"/>
      <c r="H46" s="3"/>
      <c r="I46" s="3"/>
      <c r="J46" s="3"/>
      <c r="K46" s="3"/>
      <c r="L46" s="3"/>
      <c r="M46" s="3"/>
      <c r="N46" s="3"/>
      <c r="O46" s="3"/>
      <c r="P46" s="3"/>
      <c r="Q46" s="3"/>
      <c r="R46" s="3"/>
      <c r="S46" s="3"/>
    </row>
    <row r="47" spans="1:19" x14ac:dyDescent="0.2">
      <c r="A47" s="3">
        <v>473</v>
      </c>
      <c r="B47" s="3" t="s">
        <v>89</v>
      </c>
      <c r="C47" s="3" t="s">
        <v>96</v>
      </c>
      <c r="D47" s="3"/>
      <c r="E47" t="str">
        <f t="shared" si="1"/>
        <v>YOR323C-</v>
      </c>
      <c r="F47" s="3">
        <v>3.5474289999999999E-2</v>
      </c>
      <c r="G47" s="3">
        <v>3.8888970000000002E-2</v>
      </c>
      <c r="H47" s="3">
        <v>4.1837510000000001E-2</v>
      </c>
      <c r="I47" s="3">
        <v>3.7525330000000003E-2</v>
      </c>
      <c r="J47" s="3">
        <v>4.4863170000000001E-2</v>
      </c>
      <c r="K47" s="3">
        <v>5.1445009999999999E-2</v>
      </c>
      <c r="L47" s="3">
        <v>5.1587229999999998E-2</v>
      </c>
      <c r="M47" s="3">
        <v>5.276045E-2</v>
      </c>
      <c r="N47" s="3">
        <v>5.264054E-2</v>
      </c>
      <c r="O47" s="3">
        <v>5.4160550000000002E-2</v>
      </c>
      <c r="P47" s="3">
        <v>5.4182229999999998E-2</v>
      </c>
      <c r="Q47" s="3">
        <v>5.1823019999999997E-2</v>
      </c>
      <c r="R47" s="3">
        <v>5.6144279999999998E-2</v>
      </c>
      <c r="S47" s="3">
        <v>5.6803270000000003E-2</v>
      </c>
    </row>
    <row r="48" spans="1:19" x14ac:dyDescent="0.2">
      <c r="A48" s="3">
        <v>476</v>
      </c>
      <c r="B48" s="3" t="s">
        <v>89</v>
      </c>
      <c r="C48" s="3" t="s">
        <v>95</v>
      </c>
      <c r="D48" s="3">
        <v>189850.992</v>
      </c>
      <c r="E48" t="str">
        <f t="shared" si="1"/>
        <v>YPR035W-189850,992</v>
      </c>
      <c r="F48" s="3">
        <v>0.77154981</v>
      </c>
      <c r="G48" s="3">
        <v>0.86534369</v>
      </c>
      <c r="H48" s="3">
        <v>1</v>
      </c>
      <c r="I48" s="3">
        <v>0.86984444999999999</v>
      </c>
      <c r="J48" s="3">
        <v>0.94368163000000005</v>
      </c>
      <c r="K48" s="3">
        <v>0.93557224000000005</v>
      </c>
      <c r="L48" s="3">
        <v>0.92486939999999995</v>
      </c>
      <c r="M48" s="3">
        <v>0.89727144999999997</v>
      </c>
      <c r="N48" s="3">
        <v>0.89522749999999995</v>
      </c>
      <c r="O48" s="3">
        <v>0.84895125000000005</v>
      </c>
      <c r="P48" s="3">
        <v>0.86724736999999996</v>
      </c>
      <c r="Q48" s="3">
        <v>0.84560542000000005</v>
      </c>
      <c r="R48" s="3">
        <v>0.92139614000000003</v>
      </c>
      <c r="S48" s="3">
        <v>0.94331162999999996</v>
      </c>
    </row>
    <row r="49" spans="1:19" x14ac:dyDescent="0.2">
      <c r="A49" s="3">
        <v>478</v>
      </c>
      <c r="B49" s="3" t="s">
        <v>56</v>
      </c>
      <c r="C49" s="3" t="s">
        <v>69</v>
      </c>
      <c r="D49" s="3">
        <v>18640.424999999999</v>
      </c>
      <c r="E49" t="str">
        <f t="shared" si="1"/>
        <v>YOR168W-18640,425</v>
      </c>
      <c r="F49" s="3">
        <v>0.74718839000000004</v>
      </c>
      <c r="G49" s="3">
        <v>0.83210742999999998</v>
      </c>
      <c r="H49" s="3">
        <v>0.83627125999999996</v>
      </c>
      <c r="I49" s="3">
        <v>0.77479551000000002</v>
      </c>
      <c r="J49" s="3">
        <v>0.79056245000000003</v>
      </c>
      <c r="K49" s="3">
        <v>0.86340172999999998</v>
      </c>
      <c r="L49" s="3">
        <v>0.87595771</v>
      </c>
      <c r="M49" s="3">
        <v>0.88848603000000004</v>
      </c>
      <c r="N49" s="3">
        <v>0.88646564999999999</v>
      </c>
      <c r="O49" s="3">
        <v>0.90239152</v>
      </c>
      <c r="P49" s="3">
        <v>0.88417979999999996</v>
      </c>
      <c r="Q49" s="3">
        <v>0.93541481000000004</v>
      </c>
      <c r="R49" s="3">
        <v>0.97222545000000005</v>
      </c>
      <c r="S49" s="3">
        <v>1</v>
      </c>
    </row>
    <row r="50" spans="1:19" x14ac:dyDescent="0.2">
      <c r="A50" s="3">
        <v>479</v>
      </c>
      <c r="B50" s="3" t="s">
        <v>56</v>
      </c>
      <c r="C50" s="3" t="s">
        <v>83</v>
      </c>
      <c r="D50" s="3">
        <v>11406.9517</v>
      </c>
      <c r="E50" t="str">
        <f t="shared" si="1"/>
        <v>YGL245W-11406,9517</v>
      </c>
      <c r="F50" s="3">
        <v>0.78632709999999995</v>
      </c>
      <c r="G50" s="3">
        <v>0.84389727999999997</v>
      </c>
      <c r="H50" s="3">
        <v>0.86690796999999997</v>
      </c>
      <c r="I50" s="3">
        <v>0.81097905999999997</v>
      </c>
      <c r="J50" s="3">
        <v>0.80943240000000005</v>
      </c>
      <c r="K50" s="3">
        <v>0.81111727</v>
      </c>
      <c r="L50" s="3">
        <v>0.85716753000000001</v>
      </c>
      <c r="M50" s="3">
        <v>0.85359467</v>
      </c>
      <c r="N50" s="3">
        <v>0.85165164999999998</v>
      </c>
      <c r="O50" s="3">
        <v>0.87862224</v>
      </c>
      <c r="P50" s="3">
        <v>0.88054206000000002</v>
      </c>
      <c r="Q50" s="3">
        <v>0.90815539999999995</v>
      </c>
      <c r="R50" s="3">
        <v>0.95602684999999998</v>
      </c>
      <c r="S50" s="3">
        <v>1</v>
      </c>
    </row>
    <row r="51" spans="1:19" x14ac:dyDescent="0.2">
      <c r="A51" s="3">
        <v>480</v>
      </c>
      <c r="B51" s="3" t="s">
        <v>56</v>
      </c>
      <c r="C51" s="3" t="s">
        <v>59</v>
      </c>
      <c r="D51" s="3">
        <v>33739.985200000003</v>
      </c>
      <c r="E51" t="str">
        <f t="shared" si="1"/>
        <v>YOL033W-33739,9852</v>
      </c>
      <c r="F51" s="3"/>
      <c r="G51" s="3"/>
      <c r="H51" s="3"/>
      <c r="I51" s="3"/>
      <c r="J51" s="3"/>
      <c r="K51" s="3"/>
      <c r="L51" s="3">
        <v>1</v>
      </c>
      <c r="M51" s="3">
        <v>0.95429293000000004</v>
      </c>
      <c r="N51" s="3">
        <v>0.95213219000000004</v>
      </c>
      <c r="O51" s="3">
        <v>0.64603323000000001</v>
      </c>
      <c r="P51" s="3"/>
      <c r="Q51" s="3"/>
      <c r="R51" s="3"/>
      <c r="S51" s="3"/>
    </row>
    <row r="52" spans="1:19" x14ac:dyDescent="0.2">
      <c r="A52" s="3">
        <v>512</v>
      </c>
      <c r="B52" s="3" t="s">
        <v>56</v>
      </c>
      <c r="C52" s="3" t="s">
        <v>87</v>
      </c>
      <c r="D52" s="3">
        <v>15752.6371</v>
      </c>
      <c r="E52" t="str">
        <f t="shared" si="1"/>
        <v>YBR121C-15752,6371</v>
      </c>
      <c r="F52" s="3">
        <v>0.75896589999999997</v>
      </c>
      <c r="G52" s="3">
        <v>0.82101725000000003</v>
      </c>
      <c r="H52" s="3">
        <v>0.85430307999999999</v>
      </c>
      <c r="I52" s="3">
        <v>0.78226989000000002</v>
      </c>
      <c r="J52" s="3">
        <v>0.81643098999999997</v>
      </c>
      <c r="K52" s="3">
        <v>0.83888689000000005</v>
      </c>
      <c r="L52" s="3">
        <v>0.87695484999999995</v>
      </c>
      <c r="M52" s="3">
        <v>0.89927197999999997</v>
      </c>
      <c r="N52" s="3">
        <v>0.89722869999999999</v>
      </c>
      <c r="O52" s="3">
        <v>0.89248499999999997</v>
      </c>
      <c r="P52" s="3">
        <v>0.90149418999999997</v>
      </c>
      <c r="Q52" s="3">
        <v>0.89784693999999998</v>
      </c>
      <c r="R52" s="3">
        <v>0.96852950000000004</v>
      </c>
      <c r="S52" s="3">
        <v>1</v>
      </c>
    </row>
    <row r="53" spans="1:19" x14ac:dyDescent="0.2">
      <c r="A53" s="3">
        <v>536</v>
      </c>
      <c r="B53" s="3" t="s">
        <v>89</v>
      </c>
      <c r="C53" s="3" t="s">
        <v>146</v>
      </c>
      <c r="D53" s="3">
        <v>8068.6719300000004</v>
      </c>
      <c r="E53" t="str">
        <f t="shared" si="1"/>
        <v>YCL030C-8068,67193</v>
      </c>
      <c r="F53" s="3">
        <v>0.66588981999999997</v>
      </c>
      <c r="G53" s="3">
        <v>0.7752656</v>
      </c>
      <c r="H53" s="3">
        <v>0.88259692000000001</v>
      </c>
      <c r="I53" s="3">
        <v>0.81003435999999995</v>
      </c>
      <c r="J53" s="3">
        <v>1</v>
      </c>
      <c r="K53" s="3">
        <v>0.96882188000000002</v>
      </c>
      <c r="L53" s="3">
        <v>0.85418674999999999</v>
      </c>
      <c r="M53" s="3">
        <v>0.85746381999999999</v>
      </c>
      <c r="N53" s="3">
        <v>0.85550771999999997</v>
      </c>
      <c r="O53" s="3">
        <v>0.83592021999999999</v>
      </c>
      <c r="P53" s="3">
        <v>0.82780074000000003</v>
      </c>
      <c r="Q53" s="3">
        <v>0.81919819000000005</v>
      </c>
      <c r="R53" s="3">
        <v>0.83015930999999998</v>
      </c>
      <c r="S53" s="3">
        <v>0.85132938000000002</v>
      </c>
    </row>
    <row r="54" spans="1:19" x14ac:dyDescent="0.2">
      <c r="A54" s="3">
        <v>538</v>
      </c>
      <c r="B54" s="3" t="s">
        <v>89</v>
      </c>
      <c r="C54" s="3" t="s">
        <v>118</v>
      </c>
      <c r="D54" s="3">
        <v>22116.361700000001</v>
      </c>
      <c r="E54" t="str">
        <f t="shared" si="1"/>
        <v>YIL116W-22116,3617</v>
      </c>
      <c r="F54" s="3">
        <v>0.50898865999999998</v>
      </c>
      <c r="G54" s="3">
        <v>0.62386792000000002</v>
      </c>
      <c r="H54" s="3">
        <v>0.67363572000000005</v>
      </c>
      <c r="I54" s="3">
        <v>0.66018673000000005</v>
      </c>
      <c r="J54" s="3">
        <v>0.83936904000000001</v>
      </c>
      <c r="K54" s="3">
        <v>1</v>
      </c>
      <c r="L54" s="3">
        <v>0.95346565999999999</v>
      </c>
      <c r="M54" s="3">
        <v>0.84201349999999997</v>
      </c>
      <c r="N54" s="3">
        <v>0.84009332000000003</v>
      </c>
      <c r="O54" s="3">
        <v>0.97785659000000003</v>
      </c>
      <c r="P54" s="3">
        <v>0.97332810000000003</v>
      </c>
      <c r="Q54" s="3">
        <v>0.89732489000000004</v>
      </c>
      <c r="R54" s="3">
        <v>0.94330024999999995</v>
      </c>
      <c r="S54" s="3">
        <v>0.98366089000000001</v>
      </c>
    </row>
    <row r="55" spans="1:19" x14ac:dyDescent="0.2">
      <c r="A55" s="3">
        <v>539</v>
      </c>
      <c r="B55" s="3" t="s">
        <v>56</v>
      </c>
      <c r="C55" s="3" t="s">
        <v>64</v>
      </c>
      <c r="D55" s="3">
        <v>144000</v>
      </c>
      <c r="E55" t="str">
        <f t="shared" si="1"/>
        <v>YPR033C-144000</v>
      </c>
      <c r="F55" s="3">
        <v>3.1040370000000001E-2</v>
      </c>
      <c r="G55" s="3">
        <v>3.4526370000000001E-2</v>
      </c>
      <c r="H55" s="3">
        <v>3.5434739999999999E-2</v>
      </c>
      <c r="I55" s="3">
        <v>3.3849160000000003E-2</v>
      </c>
      <c r="J55" s="3">
        <v>3.2353800000000002E-2</v>
      </c>
      <c r="K55" s="3">
        <v>3.3346389999999997E-2</v>
      </c>
      <c r="L55" s="3">
        <v>3.9008359999999999E-2</v>
      </c>
      <c r="M55" s="3">
        <v>3.9747249999999998E-2</v>
      </c>
      <c r="N55" s="3">
        <v>3.9656610000000002E-2</v>
      </c>
      <c r="O55" s="3">
        <v>3.8726249999999997E-2</v>
      </c>
      <c r="P55" s="3">
        <v>4.0694809999999998E-2</v>
      </c>
      <c r="Q55" s="3">
        <v>4.0554470000000002E-2</v>
      </c>
      <c r="R55" s="3">
        <v>4.2484250000000001E-2</v>
      </c>
      <c r="S55" s="3">
        <v>4.4917060000000002E-2</v>
      </c>
    </row>
    <row r="56" spans="1:19" x14ac:dyDescent="0.2">
      <c r="A56" s="3">
        <v>542</v>
      </c>
      <c r="B56" s="3" t="s">
        <v>89</v>
      </c>
      <c r="C56" s="3" t="s">
        <v>140</v>
      </c>
      <c r="D56" s="3">
        <v>532182.17299999995</v>
      </c>
      <c r="E56" t="str">
        <f t="shared" si="1"/>
        <v>YDR234W-532182,173</v>
      </c>
      <c r="F56" s="3">
        <v>0.67976068000000001</v>
      </c>
      <c r="G56" s="3">
        <v>0.78256833999999997</v>
      </c>
      <c r="H56" s="3">
        <v>0.88554580999999999</v>
      </c>
      <c r="I56" s="3">
        <v>0.78315758000000002</v>
      </c>
      <c r="J56" s="3">
        <v>0.90822758999999997</v>
      </c>
      <c r="K56" s="3">
        <v>0.90974949999999999</v>
      </c>
      <c r="L56" s="3">
        <v>0.97272581000000002</v>
      </c>
      <c r="M56" s="3">
        <v>0.95924388000000005</v>
      </c>
      <c r="N56" s="3">
        <v>0.95705766999999997</v>
      </c>
      <c r="O56" s="3">
        <v>0.90733176000000004</v>
      </c>
      <c r="P56" s="3">
        <v>0.90215192</v>
      </c>
      <c r="Q56" s="3">
        <v>0.90233584</v>
      </c>
      <c r="R56" s="3">
        <v>0.95952811000000005</v>
      </c>
      <c r="S56" s="3">
        <v>1</v>
      </c>
    </row>
    <row r="57" spans="1:19" x14ac:dyDescent="0.2">
      <c r="A57" s="3">
        <v>543</v>
      </c>
      <c r="B57" s="3" t="s">
        <v>89</v>
      </c>
      <c r="C57" s="3" t="s">
        <v>144</v>
      </c>
      <c r="D57" s="3">
        <v>6553.4942499999997</v>
      </c>
      <c r="E57" t="str">
        <f t="shared" si="1"/>
        <v>YDL131W-6553,49425</v>
      </c>
      <c r="F57" s="3">
        <v>0.71587798999999996</v>
      </c>
      <c r="G57" s="3">
        <v>0.80319945999999998</v>
      </c>
      <c r="H57" s="3">
        <v>0.86627774999999996</v>
      </c>
      <c r="I57" s="3">
        <v>0.78044663999999997</v>
      </c>
      <c r="J57" s="3">
        <v>0.96777203000000001</v>
      </c>
      <c r="K57" s="3">
        <v>0.93298223999999996</v>
      </c>
      <c r="L57" s="3">
        <v>0.91928966000000001</v>
      </c>
      <c r="M57" s="3">
        <v>0.97073624000000003</v>
      </c>
      <c r="N57" s="3">
        <v>0.96852324000000001</v>
      </c>
      <c r="O57" s="3">
        <v>1</v>
      </c>
      <c r="P57" s="3">
        <v>0.93657385999999998</v>
      </c>
      <c r="Q57" s="3">
        <v>0.93425824000000002</v>
      </c>
      <c r="R57" s="3">
        <v>0.92139985000000002</v>
      </c>
      <c r="S57" s="3">
        <v>0.94355738</v>
      </c>
    </row>
    <row r="58" spans="1:19" x14ac:dyDescent="0.2">
      <c r="A58" s="3">
        <v>545</v>
      </c>
      <c r="B58" s="3" t="s">
        <v>89</v>
      </c>
      <c r="C58" s="3" t="s">
        <v>119</v>
      </c>
      <c r="D58" s="3">
        <v>61200</v>
      </c>
      <c r="E58" t="str">
        <f t="shared" si="1"/>
        <v>YIL094C-61200</v>
      </c>
      <c r="F58" s="3">
        <v>8.7704889999999994E-2</v>
      </c>
      <c r="G58" s="3">
        <v>0.10381078000000001</v>
      </c>
      <c r="H58" s="3">
        <v>9.8214960000000004E-2</v>
      </c>
      <c r="I58" s="3">
        <v>8.8460629999999998E-2</v>
      </c>
      <c r="J58" s="3">
        <v>9.3073719999999999E-2</v>
      </c>
      <c r="K58" s="3">
        <v>9.9773650000000005E-2</v>
      </c>
      <c r="L58" s="3">
        <v>0.10525484</v>
      </c>
      <c r="M58" s="3">
        <v>0.10443453</v>
      </c>
      <c r="N58" s="3">
        <v>0.10419680000000001</v>
      </c>
      <c r="O58" s="3">
        <v>0.11546173</v>
      </c>
      <c r="P58" s="3">
        <v>0.11258078000000001</v>
      </c>
      <c r="Q58" s="3">
        <v>0.11169468</v>
      </c>
      <c r="R58" s="3">
        <v>0.11488356</v>
      </c>
      <c r="S58" s="3">
        <v>0.11799065</v>
      </c>
    </row>
    <row r="59" spans="1:19" x14ac:dyDescent="0.2">
      <c r="A59" s="3">
        <v>546</v>
      </c>
      <c r="B59" s="3" t="s">
        <v>89</v>
      </c>
      <c r="C59" s="3" t="s">
        <v>113</v>
      </c>
      <c r="D59" s="3">
        <v>86400</v>
      </c>
      <c r="E59" t="str">
        <f t="shared" si="1"/>
        <v>YJR139C-86400</v>
      </c>
      <c r="F59" s="3">
        <v>7.9306870000000002E-2</v>
      </c>
      <c r="G59" s="3">
        <v>8.8443560000000004E-2</v>
      </c>
      <c r="H59" s="3">
        <v>9.6546750000000001E-2</v>
      </c>
      <c r="I59" s="3">
        <v>8.4699990000000003E-2</v>
      </c>
      <c r="J59" s="3">
        <v>9.7124119999999994E-2</v>
      </c>
      <c r="K59" s="3">
        <v>0.10843417</v>
      </c>
      <c r="L59" s="3">
        <v>0.12235331000000001</v>
      </c>
      <c r="M59" s="3">
        <v>0.12147631</v>
      </c>
      <c r="N59" s="3">
        <v>0.12119984</v>
      </c>
      <c r="O59" s="3">
        <v>0.12708642000000001</v>
      </c>
      <c r="P59" s="3">
        <v>0.1276641</v>
      </c>
      <c r="Q59" s="3">
        <v>0.1310268</v>
      </c>
      <c r="R59" s="3">
        <v>0.13424797999999999</v>
      </c>
      <c r="S59" s="3">
        <v>0.14076441000000001</v>
      </c>
    </row>
    <row r="60" spans="1:19" x14ac:dyDescent="0.2">
      <c r="A60" s="3">
        <v>548</v>
      </c>
      <c r="B60" s="3" t="s">
        <v>89</v>
      </c>
      <c r="C60" s="3" t="s">
        <v>121</v>
      </c>
      <c r="D60" s="3">
        <v>144720</v>
      </c>
      <c r="E60" t="str">
        <f t="shared" si="1"/>
        <v>YHR025W-144720</v>
      </c>
      <c r="F60" s="3">
        <v>0.23212973000000001</v>
      </c>
      <c r="G60" s="3">
        <v>0.25933727000000001</v>
      </c>
      <c r="H60" s="3">
        <v>0.29006714</v>
      </c>
      <c r="I60" s="3">
        <v>0.24775775999999999</v>
      </c>
      <c r="J60" s="3">
        <v>0.28236617000000003</v>
      </c>
      <c r="K60" s="3">
        <v>0.31912001000000001</v>
      </c>
      <c r="L60" s="3">
        <v>0.36920389999999997</v>
      </c>
      <c r="M60" s="3">
        <v>0.35724929</v>
      </c>
      <c r="N60" s="3">
        <v>0.35643318000000002</v>
      </c>
      <c r="O60" s="3">
        <v>0.36659705999999997</v>
      </c>
      <c r="P60" s="3">
        <v>0.36708552</v>
      </c>
      <c r="Q60" s="3">
        <v>0.36723695000000001</v>
      </c>
      <c r="R60" s="3">
        <v>0.38104313000000001</v>
      </c>
      <c r="S60" s="3">
        <v>0.39813058000000001</v>
      </c>
    </row>
    <row r="61" spans="1:19" x14ac:dyDescent="0.2">
      <c r="A61" s="3">
        <v>549</v>
      </c>
      <c r="B61" s="3" t="s">
        <v>89</v>
      </c>
      <c r="C61" s="3" t="s">
        <v>103</v>
      </c>
      <c r="D61" s="3">
        <v>64239.728499999997</v>
      </c>
      <c r="E61" t="str">
        <f t="shared" si="1"/>
        <v>YNL277W-64239,7285</v>
      </c>
      <c r="F61" s="3">
        <v>0.51512557999999997</v>
      </c>
      <c r="G61" s="3">
        <v>0.57670158000000005</v>
      </c>
      <c r="H61" s="3">
        <v>0.62353614000000002</v>
      </c>
      <c r="I61" s="3">
        <v>0.53708741999999998</v>
      </c>
      <c r="J61" s="3">
        <v>0.68237848000000001</v>
      </c>
      <c r="K61" s="3">
        <v>0.77879684000000005</v>
      </c>
      <c r="L61" s="3">
        <v>0.86531544999999999</v>
      </c>
      <c r="M61" s="3">
        <v>0.85874276000000005</v>
      </c>
      <c r="N61" s="3">
        <v>0.85678874000000005</v>
      </c>
      <c r="O61" s="3">
        <v>0.86500432000000005</v>
      </c>
      <c r="P61" s="3">
        <v>0.91611834000000003</v>
      </c>
      <c r="Q61" s="3">
        <v>0.87724575999999999</v>
      </c>
      <c r="R61" s="3">
        <v>0.88671675000000005</v>
      </c>
      <c r="S61" s="3">
        <v>1</v>
      </c>
    </row>
    <row r="62" spans="1:19" x14ac:dyDescent="0.2">
      <c r="A62" s="3">
        <v>563</v>
      </c>
      <c r="B62" s="3" t="s">
        <v>89</v>
      </c>
      <c r="C62" s="3" t="s">
        <v>149</v>
      </c>
      <c r="D62" s="3">
        <v>18000</v>
      </c>
      <c r="E62" t="str">
        <f t="shared" si="1"/>
        <v>YBR248C-18000</v>
      </c>
      <c r="F62" s="3">
        <v>0.23145113</v>
      </c>
      <c r="G62" s="3">
        <v>0.25903103</v>
      </c>
      <c r="H62" s="3">
        <v>0.29234917999999999</v>
      </c>
      <c r="I62" s="3">
        <v>0.25967433000000001</v>
      </c>
      <c r="J62" s="3">
        <v>0.30761021999999999</v>
      </c>
      <c r="K62" s="3">
        <v>0.33778950000000002</v>
      </c>
      <c r="L62" s="3">
        <v>0.40941113000000001</v>
      </c>
      <c r="M62" s="3">
        <v>0.41050493999999998</v>
      </c>
      <c r="N62" s="3">
        <v>0.40956794000000002</v>
      </c>
      <c r="O62" s="3">
        <v>0.41752291000000002</v>
      </c>
      <c r="P62" s="3">
        <v>0.42491864000000001</v>
      </c>
      <c r="Q62" s="3">
        <v>0.41581478999999999</v>
      </c>
      <c r="R62" s="3">
        <v>0.42555211999999998</v>
      </c>
      <c r="S62" s="3">
        <v>0.45032675999999999</v>
      </c>
    </row>
    <row r="63" spans="1:19" x14ac:dyDescent="0.2">
      <c r="A63" s="3">
        <v>564</v>
      </c>
      <c r="B63" s="3" t="s">
        <v>89</v>
      </c>
      <c r="C63" s="3" t="s">
        <v>97</v>
      </c>
      <c r="D63" s="3"/>
      <c r="E63" t="str">
        <f t="shared" si="1"/>
        <v>YOR202W-</v>
      </c>
      <c r="F63" s="3">
        <v>2.1998159999999999E-2</v>
      </c>
      <c r="G63" s="3">
        <v>2.727665E-2</v>
      </c>
      <c r="H63" s="3">
        <v>2.947166E-2</v>
      </c>
      <c r="I63" s="3">
        <v>3.014466E-2</v>
      </c>
      <c r="J63" s="3">
        <v>3.3620610000000002E-2</v>
      </c>
      <c r="K63" s="3">
        <v>3.7473470000000002E-2</v>
      </c>
      <c r="L63" s="3">
        <v>3.9515910000000001E-2</v>
      </c>
      <c r="M63" s="3">
        <v>3.9284409999999999E-2</v>
      </c>
      <c r="N63" s="3">
        <v>3.9194970000000003E-2</v>
      </c>
      <c r="O63" s="3">
        <v>4.1049490000000001E-2</v>
      </c>
      <c r="P63" s="3">
        <v>4.032591E-2</v>
      </c>
      <c r="Q63" s="3">
        <v>3.9492680000000002E-2</v>
      </c>
      <c r="R63" s="3">
        <v>4.1824880000000002E-2</v>
      </c>
      <c r="S63" s="3">
        <v>4.1141219999999999E-2</v>
      </c>
    </row>
    <row r="64" spans="1:19" x14ac:dyDescent="0.2">
      <c r="A64" s="3">
        <v>566</v>
      </c>
      <c r="B64" s="3" t="s">
        <v>89</v>
      </c>
      <c r="C64" s="3" t="s">
        <v>111</v>
      </c>
      <c r="D64" s="3"/>
      <c r="E64" t="str">
        <f t="shared" si="1"/>
        <v>YKL211C-</v>
      </c>
      <c r="F64" s="3">
        <v>0.55862520999999998</v>
      </c>
      <c r="G64" s="3">
        <v>0.63977545000000002</v>
      </c>
      <c r="H64" s="3">
        <v>0.70480054999999997</v>
      </c>
      <c r="I64" s="3">
        <v>0.64808396000000001</v>
      </c>
      <c r="J64" s="3">
        <v>0.78898699000000005</v>
      </c>
      <c r="K64" s="3">
        <v>0.88772300000000004</v>
      </c>
      <c r="L64" s="3">
        <v>0.93864376999999999</v>
      </c>
      <c r="M64" s="3">
        <v>0.94690786999999998</v>
      </c>
      <c r="N64" s="3">
        <v>0.94474716000000003</v>
      </c>
      <c r="O64" s="3">
        <v>0.93647798000000004</v>
      </c>
      <c r="P64" s="3">
        <v>0.91432334999999998</v>
      </c>
      <c r="Q64" s="3">
        <v>0.96132136999999995</v>
      </c>
      <c r="R64" s="3">
        <v>0.96794789999999997</v>
      </c>
      <c r="S64" s="3">
        <v>1</v>
      </c>
    </row>
    <row r="65" spans="1:19" x14ac:dyDescent="0.2">
      <c r="A65" s="3">
        <v>665</v>
      </c>
      <c r="B65" s="3" t="s">
        <v>56</v>
      </c>
      <c r="C65" s="3" t="s">
        <v>88</v>
      </c>
      <c r="D65" s="3">
        <v>2132.3663999999999</v>
      </c>
      <c r="E65" t="str">
        <f t="shared" si="1"/>
        <v>YBL076C-2132,3664</v>
      </c>
      <c r="F65" s="3">
        <v>0.75892124999999999</v>
      </c>
      <c r="G65" s="3">
        <v>0.83203114</v>
      </c>
      <c r="H65" s="3">
        <v>0.89739385999999999</v>
      </c>
      <c r="I65" s="3">
        <v>0.79309194999999999</v>
      </c>
      <c r="J65" s="3">
        <v>0.94316016999999996</v>
      </c>
      <c r="K65" s="3">
        <v>0.95670694999999994</v>
      </c>
      <c r="L65" s="3">
        <v>1</v>
      </c>
      <c r="M65" s="3">
        <v>0.97829390000000005</v>
      </c>
      <c r="N65" s="3">
        <v>0.97606694999999999</v>
      </c>
      <c r="O65" s="3">
        <v>0.98646524999999996</v>
      </c>
      <c r="P65" s="3">
        <v>0.96160791999999995</v>
      </c>
      <c r="Q65" s="3">
        <v>0.97514581</v>
      </c>
      <c r="R65" s="3">
        <v>0.97933583999999996</v>
      </c>
      <c r="S65" s="3">
        <v>0.99539723000000002</v>
      </c>
    </row>
    <row r="66" spans="1:19" x14ac:dyDescent="0.2">
      <c r="A66" s="3">
        <v>666</v>
      </c>
      <c r="B66" s="3" t="s">
        <v>56</v>
      </c>
      <c r="C66" s="3" t="s">
        <v>61</v>
      </c>
      <c r="D66" s="3">
        <v>6544.3690999999999</v>
      </c>
      <c r="E66" t="str">
        <f t="shared" ref="E66:E97" si="2">C66 &amp; "-" &amp; D66</f>
        <v>YPL040C-6544,3691</v>
      </c>
      <c r="F66" s="3"/>
      <c r="G66" s="3"/>
      <c r="H66" s="3"/>
      <c r="I66" s="3"/>
      <c r="J66" s="3">
        <v>0.99404457000000002</v>
      </c>
      <c r="K66" s="3">
        <v>1</v>
      </c>
      <c r="L66" s="3">
        <v>0.86382734000000005</v>
      </c>
      <c r="M66" s="3">
        <v>0.72247311000000003</v>
      </c>
      <c r="N66" s="3">
        <v>0.72089038999999999</v>
      </c>
      <c r="O66" s="3">
        <v>0.63840803000000002</v>
      </c>
      <c r="P66" s="3">
        <v>0.51483922000000004</v>
      </c>
      <c r="Q66" s="3">
        <v>0.44672898</v>
      </c>
      <c r="R66" s="3">
        <v>0.80579111000000003</v>
      </c>
      <c r="S66" s="3">
        <v>0.73689081999999995</v>
      </c>
    </row>
    <row r="67" spans="1:19" x14ac:dyDescent="0.2">
      <c r="A67" s="3">
        <v>669</v>
      </c>
      <c r="B67" s="3" t="s">
        <v>89</v>
      </c>
      <c r="C67" s="3" t="s">
        <v>107</v>
      </c>
      <c r="D67" s="3">
        <v>6480</v>
      </c>
      <c r="E67" t="str">
        <f t="shared" si="2"/>
        <v>YLR355C-6480</v>
      </c>
      <c r="F67" s="3">
        <v>0.24054614999999999</v>
      </c>
      <c r="G67" s="3">
        <v>0.26302913</v>
      </c>
      <c r="H67" s="3">
        <v>0.28964366000000002</v>
      </c>
      <c r="I67" s="3">
        <v>0.25402972000000001</v>
      </c>
      <c r="J67" s="3">
        <v>0.29333258000000001</v>
      </c>
      <c r="K67" s="3">
        <v>0.32846821999999998</v>
      </c>
      <c r="L67" s="3">
        <v>0.43811886</v>
      </c>
      <c r="M67" s="3">
        <v>0.43894309999999997</v>
      </c>
      <c r="N67" s="3">
        <v>0.43794218000000001</v>
      </c>
      <c r="O67" s="3">
        <v>0.43354637000000001</v>
      </c>
      <c r="P67" s="3">
        <v>0.45300314000000003</v>
      </c>
      <c r="Q67" s="3">
        <v>0.46448693000000002</v>
      </c>
      <c r="R67" s="3">
        <v>0.47740813999999998</v>
      </c>
      <c r="S67" s="3">
        <v>0.49681690000000001</v>
      </c>
    </row>
    <row r="68" spans="1:19" x14ac:dyDescent="0.2">
      <c r="A68" s="3">
        <v>674</v>
      </c>
      <c r="B68" s="3" t="s">
        <v>89</v>
      </c>
      <c r="C68" s="3" t="s">
        <v>109</v>
      </c>
      <c r="D68" s="3">
        <v>21924</v>
      </c>
      <c r="E68" t="str">
        <f t="shared" si="2"/>
        <v>YLR089C-21924</v>
      </c>
      <c r="F68" s="3">
        <v>0.29617164000000001</v>
      </c>
      <c r="G68" s="3">
        <v>0.37263684000000002</v>
      </c>
      <c r="H68" s="3">
        <v>0.42830984</v>
      </c>
      <c r="I68" s="3">
        <v>0.36256294</v>
      </c>
      <c r="J68" s="3">
        <v>0.47336429000000002</v>
      </c>
      <c r="K68" s="3">
        <v>0.61449706999999998</v>
      </c>
      <c r="L68" s="3">
        <v>0.85860396999999999</v>
      </c>
      <c r="M68" s="3">
        <v>0.84301314999999999</v>
      </c>
      <c r="N68" s="3">
        <v>0.84109179999999995</v>
      </c>
      <c r="O68" s="3">
        <v>0.83710751000000005</v>
      </c>
      <c r="P68" s="3">
        <v>0.87023826000000004</v>
      </c>
      <c r="Q68" s="3">
        <v>0.90567609000000004</v>
      </c>
      <c r="R68" s="3">
        <v>0.88246712999999999</v>
      </c>
      <c r="S68" s="3">
        <v>0.91207442999999999</v>
      </c>
    </row>
    <row r="69" spans="1:19" x14ac:dyDescent="0.2">
      <c r="A69" s="3">
        <v>678</v>
      </c>
      <c r="B69" s="3" t="s">
        <v>89</v>
      </c>
      <c r="C69" s="3" t="s">
        <v>171</v>
      </c>
      <c r="D69" s="3">
        <v>40320</v>
      </c>
      <c r="E69" t="str">
        <f t="shared" si="2"/>
        <v>YBR115C;YGL154C-40320</v>
      </c>
      <c r="F69" s="3">
        <v>0.64686589000000005</v>
      </c>
      <c r="G69" s="3">
        <v>0.74857435000000005</v>
      </c>
      <c r="H69" s="3">
        <v>0.80364002000000001</v>
      </c>
      <c r="I69" s="3">
        <v>0.74930549999999996</v>
      </c>
      <c r="J69" s="3">
        <v>0.84913545999999995</v>
      </c>
      <c r="K69" s="3">
        <v>0.90552686999999998</v>
      </c>
      <c r="L69" s="3">
        <v>0.86683255000000003</v>
      </c>
      <c r="M69" s="3">
        <v>0.85507981</v>
      </c>
      <c r="N69" s="3">
        <v>0.85313291000000002</v>
      </c>
      <c r="O69" s="3">
        <v>0.84232103999999997</v>
      </c>
      <c r="P69" s="3">
        <v>0.79958437000000004</v>
      </c>
      <c r="Q69" s="3">
        <v>0.80179968000000001</v>
      </c>
      <c r="R69" s="3">
        <v>0.81344676000000005</v>
      </c>
      <c r="S69" s="3">
        <v>0.83882833999999995</v>
      </c>
    </row>
    <row r="70" spans="1:19" x14ac:dyDescent="0.2">
      <c r="A70" s="3">
        <v>687</v>
      </c>
      <c r="B70" s="3" t="s">
        <v>89</v>
      </c>
      <c r="C70" s="3" t="s">
        <v>137</v>
      </c>
      <c r="D70" s="3">
        <v>1394280</v>
      </c>
      <c r="E70" t="str">
        <f t="shared" si="2"/>
        <v>YER023W-1394280</v>
      </c>
      <c r="F70" s="3">
        <v>1.369856E-2</v>
      </c>
      <c r="G70" s="3">
        <v>1.6146589999999999E-2</v>
      </c>
      <c r="H70" s="3">
        <v>1.6755630000000001E-2</v>
      </c>
      <c r="I70" s="3">
        <v>1.4242060000000001E-2</v>
      </c>
      <c r="J70" s="3">
        <v>1.6058159999999998E-2</v>
      </c>
      <c r="K70" s="3">
        <v>1.7134159999999999E-2</v>
      </c>
      <c r="L70" s="3">
        <v>1.9502510000000001E-2</v>
      </c>
      <c r="M70" s="3">
        <v>1.9640520000000002E-2</v>
      </c>
      <c r="N70" s="3">
        <v>1.9595680000000001E-2</v>
      </c>
      <c r="O70" s="3">
        <v>1.9588930000000001E-2</v>
      </c>
      <c r="P70" s="3">
        <v>2.0623969999999998E-2</v>
      </c>
      <c r="Q70" s="3">
        <v>2.0729500000000001E-2</v>
      </c>
      <c r="R70" s="3">
        <v>2.242978E-2</v>
      </c>
      <c r="S70" s="3">
        <v>2.3955000000000001E-2</v>
      </c>
    </row>
    <row r="71" spans="1:19" x14ac:dyDescent="0.2">
      <c r="A71" s="3">
        <v>693</v>
      </c>
      <c r="B71" s="3" t="s">
        <v>89</v>
      </c>
      <c r="C71" s="3" t="s">
        <v>132</v>
      </c>
      <c r="D71" s="3">
        <v>1033200</v>
      </c>
      <c r="E71" t="str">
        <f t="shared" si="2"/>
        <v>YER086W-1033200</v>
      </c>
      <c r="F71" s="3"/>
      <c r="G71" s="3"/>
      <c r="H71" s="3"/>
      <c r="I71" s="3"/>
      <c r="J71" s="3"/>
      <c r="K71" s="3"/>
      <c r="L71" s="3"/>
      <c r="M71" s="3"/>
      <c r="N71" s="3"/>
      <c r="O71" s="3"/>
      <c r="P71" s="3"/>
      <c r="Q71" s="3"/>
      <c r="R71" s="3"/>
      <c r="S71" s="3"/>
    </row>
    <row r="72" spans="1:19" x14ac:dyDescent="0.2">
      <c r="A72" s="3">
        <v>701</v>
      </c>
      <c r="B72" s="3" t="s">
        <v>56</v>
      </c>
      <c r="C72" s="3" t="s">
        <v>65</v>
      </c>
      <c r="D72" s="3">
        <v>135000</v>
      </c>
      <c r="E72" t="str">
        <f t="shared" si="2"/>
        <v>YPL160W-135000</v>
      </c>
      <c r="F72" s="3">
        <v>0.16888195</v>
      </c>
      <c r="G72" s="3">
        <v>0.18551028999999999</v>
      </c>
      <c r="H72" s="3">
        <v>0.1923589</v>
      </c>
      <c r="I72" s="3">
        <v>0.17139805</v>
      </c>
      <c r="J72" s="3">
        <v>0.18373486</v>
      </c>
      <c r="K72" s="3">
        <v>0.19299485</v>
      </c>
      <c r="L72" s="3">
        <v>0.19916892999999999</v>
      </c>
      <c r="M72" s="3">
        <v>0.19516459999999999</v>
      </c>
      <c r="N72" s="3">
        <v>0.1947199</v>
      </c>
      <c r="O72" s="3">
        <v>0.20048795</v>
      </c>
      <c r="P72" s="3">
        <v>0.19234276</v>
      </c>
      <c r="Q72" s="3">
        <v>0.19123398999999999</v>
      </c>
      <c r="R72" s="3">
        <v>0.18553787999999999</v>
      </c>
      <c r="S72" s="3">
        <v>0.19555344</v>
      </c>
    </row>
    <row r="73" spans="1:19" x14ac:dyDescent="0.2">
      <c r="A73" s="3">
        <v>702</v>
      </c>
      <c r="B73" s="3" t="s">
        <v>56</v>
      </c>
      <c r="C73" s="3" t="s">
        <v>72</v>
      </c>
      <c r="D73" s="3">
        <v>135000</v>
      </c>
      <c r="E73" t="str">
        <f t="shared" si="2"/>
        <v>YLR382C-135000</v>
      </c>
      <c r="F73" s="3">
        <v>8.4135349999999998E-2</v>
      </c>
      <c r="G73" s="3">
        <v>0.12807447999999999</v>
      </c>
      <c r="H73" s="3">
        <v>0.13507485999999999</v>
      </c>
      <c r="I73" s="3">
        <v>0.13740387000000001</v>
      </c>
      <c r="J73" s="3">
        <v>0.11255057</v>
      </c>
      <c r="K73" s="3">
        <v>9.4696059999999999E-2</v>
      </c>
      <c r="L73" s="3">
        <v>0.10072616</v>
      </c>
      <c r="M73" s="3">
        <v>0.10267298</v>
      </c>
      <c r="N73" s="3">
        <v>0.10243919999999999</v>
      </c>
      <c r="O73" s="3">
        <v>9.6278500000000003E-2</v>
      </c>
      <c r="P73" s="3">
        <v>0.10506562999999999</v>
      </c>
      <c r="Q73" s="3">
        <v>0.10991482</v>
      </c>
      <c r="R73" s="3">
        <v>0.12051387</v>
      </c>
      <c r="S73" s="3">
        <v>0.11198499000000001</v>
      </c>
    </row>
    <row r="74" spans="1:19" x14ac:dyDescent="0.2">
      <c r="A74" s="3">
        <v>711</v>
      </c>
      <c r="B74" s="3" t="s">
        <v>56</v>
      </c>
      <c r="C74" s="3" t="s">
        <v>85</v>
      </c>
      <c r="D74" s="3">
        <v>25873.0416</v>
      </c>
      <c r="E74" t="str">
        <f t="shared" si="2"/>
        <v>YDR037W-25873,0416</v>
      </c>
      <c r="F74" s="3">
        <v>0.72118711999999996</v>
      </c>
      <c r="G74" s="3">
        <v>0.79072056000000002</v>
      </c>
      <c r="H74" s="3">
        <v>0.82210609999999995</v>
      </c>
      <c r="I74" s="3">
        <v>0.76139588000000002</v>
      </c>
      <c r="J74" s="3">
        <v>0.83808349000000004</v>
      </c>
      <c r="K74" s="3">
        <v>0.85932255999999996</v>
      </c>
      <c r="L74" s="3">
        <v>0.94465551000000003</v>
      </c>
      <c r="M74" s="3">
        <v>0.95796504999999998</v>
      </c>
      <c r="N74" s="3">
        <v>0.95578194000000005</v>
      </c>
      <c r="O74" s="3">
        <v>0.92749369000000004</v>
      </c>
      <c r="P74" s="3">
        <v>0.95452192999999996</v>
      </c>
      <c r="Q74" s="3">
        <v>0.94158207999999999</v>
      </c>
      <c r="R74" s="3">
        <v>0.97929098000000003</v>
      </c>
      <c r="S74" s="3">
        <v>1</v>
      </c>
    </row>
    <row r="75" spans="1:19" x14ac:dyDescent="0.2">
      <c r="A75" s="3">
        <v>712</v>
      </c>
      <c r="B75" s="3" t="s">
        <v>56</v>
      </c>
      <c r="C75" s="3" t="s">
        <v>62</v>
      </c>
      <c r="D75" s="3">
        <v>20880</v>
      </c>
      <c r="E75" t="str">
        <f t="shared" si="2"/>
        <v>YNL073W-20880</v>
      </c>
      <c r="F75" s="3"/>
      <c r="G75" s="3"/>
      <c r="H75" s="3"/>
      <c r="I75" s="3"/>
      <c r="J75" s="3">
        <v>0.37391231000000003</v>
      </c>
      <c r="K75" s="3">
        <v>0.24634516000000001</v>
      </c>
      <c r="L75" s="3">
        <v>0.18160028</v>
      </c>
      <c r="M75" s="3">
        <v>0.13035831000000001</v>
      </c>
      <c r="N75" s="3">
        <v>0.13006355</v>
      </c>
      <c r="O75" s="3">
        <v>0.13584568</v>
      </c>
      <c r="P75" s="3">
        <v>0.15272885</v>
      </c>
      <c r="Q75" s="3">
        <v>0.16948811999999999</v>
      </c>
      <c r="R75" s="3">
        <v>0.18275432999999999</v>
      </c>
      <c r="S75" s="3">
        <v>0.19851062999999999</v>
      </c>
    </row>
    <row r="76" spans="1:19" x14ac:dyDescent="0.2">
      <c r="A76" s="3">
        <v>729</v>
      </c>
      <c r="B76" s="3" t="s">
        <v>56</v>
      </c>
      <c r="C76" s="3" t="s">
        <v>80</v>
      </c>
      <c r="D76" s="3">
        <v>21888</v>
      </c>
      <c r="E76" t="str">
        <f t="shared" si="2"/>
        <v>YGR264C-21888</v>
      </c>
      <c r="F76" s="3">
        <v>0.31822681000000003</v>
      </c>
      <c r="G76" s="3">
        <v>0.34601688000000003</v>
      </c>
      <c r="H76" s="3">
        <v>0.3592535</v>
      </c>
      <c r="I76" s="3">
        <v>0.33292168999999999</v>
      </c>
      <c r="J76" s="3">
        <v>0.34453636999999998</v>
      </c>
      <c r="K76" s="3">
        <v>0.38035917000000002</v>
      </c>
      <c r="L76" s="3">
        <v>0.40379716999999998</v>
      </c>
      <c r="M76" s="3">
        <v>0.40929938999999999</v>
      </c>
      <c r="N76" s="3">
        <v>0.40836667999999998</v>
      </c>
      <c r="O76" s="3">
        <v>0.42216746999999999</v>
      </c>
      <c r="P76" s="3">
        <v>0.40782998999999998</v>
      </c>
      <c r="Q76" s="3">
        <v>0.40614102000000002</v>
      </c>
      <c r="R76" s="3">
        <v>0.40158211999999999</v>
      </c>
      <c r="S76" s="3">
        <v>0.41810973000000001</v>
      </c>
    </row>
    <row r="77" spans="1:19" x14ac:dyDescent="0.2">
      <c r="A77" s="3">
        <v>730</v>
      </c>
      <c r="B77" s="3" t="s">
        <v>56</v>
      </c>
      <c r="C77" s="3" t="s">
        <v>60</v>
      </c>
      <c r="D77" s="3">
        <v>38003.274299999997</v>
      </c>
      <c r="E77" t="str">
        <f t="shared" si="2"/>
        <v>YGR171C-38003,2743</v>
      </c>
      <c r="F77" s="3"/>
      <c r="G77" s="3"/>
      <c r="H77" s="3"/>
      <c r="I77" s="3"/>
      <c r="J77" s="3">
        <v>1</v>
      </c>
      <c r="K77" s="3">
        <v>0.79791957999999996</v>
      </c>
      <c r="L77" s="3">
        <v>0.75975928999999998</v>
      </c>
      <c r="M77" s="3">
        <v>0.63399958999999995</v>
      </c>
      <c r="N77" s="3"/>
      <c r="O77" s="3"/>
      <c r="P77" s="3">
        <v>0.71822216000000005</v>
      </c>
      <c r="Q77" s="3">
        <v>0.72032761000000001</v>
      </c>
      <c r="R77" s="3">
        <v>0.74016819</v>
      </c>
      <c r="S77" s="3">
        <v>0.59701037000000001</v>
      </c>
    </row>
    <row r="78" spans="1:19" x14ac:dyDescent="0.2">
      <c r="A78" s="3">
        <v>761</v>
      </c>
      <c r="B78" s="3" t="s">
        <v>89</v>
      </c>
      <c r="C78" s="3" t="s">
        <v>93</v>
      </c>
      <c r="D78" s="3">
        <v>21792.368699999999</v>
      </c>
      <c r="E78" t="str">
        <f t="shared" si="2"/>
        <v>YJL071W-21792,3687</v>
      </c>
      <c r="F78" s="3">
        <v>0.40050961000000002</v>
      </c>
      <c r="G78" s="3">
        <v>0.46517834000000002</v>
      </c>
      <c r="H78" s="3">
        <v>0.56753631000000004</v>
      </c>
      <c r="I78" s="3">
        <v>0.52866519000000001</v>
      </c>
      <c r="J78" s="3">
        <v>0.86798626000000001</v>
      </c>
      <c r="K78" s="3">
        <v>1</v>
      </c>
      <c r="L78" s="3">
        <v>0.96987027999999997</v>
      </c>
      <c r="M78" s="3">
        <v>0.95461030999999996</v>
      </c>
      <c r="N78" s="3">
        <v>0.95243520000000004</v>
      </c>
      <c r="O78" s="3">
        <v>0.96776810000000002</v>
      </c>
      <c r="P78" s="3">
        <v>0.91007567</v>
      </c>
      <c r="Q78" s="3">
        <v>0.90684573000000002</v>
      </c>
      <c r="R78" s="3">
        <v>0.91970830999999997</v>
      </c>
      <c r="S78" s="3">
        <v>0.98770877000000001</v>
      </c>
    </row>
    <row r="79" spans="1:19" x14ac:dyDescent="0.2">
      <c r="A79" s="3">
        <v>804</v>
      </c>
      <c r="B79" s="3" t="s">
        <v>3</v>
      </c>
      <c r="C79" s="3" t="s">
        <v>4</v>
      </c>
      <c r="D79" s="3">
        <v>7027.4124300000003</v>
      </c>
      <c r="E79" t="str">
        <f t="shared" si="2"/>
        <v>YAL035W-7027,41243</v>
      </c>
      <c r="F79" s="3">
        <v>0.55127263999999998</v>
      </c>
      <c r="G79" s="3">
        <v>0.64906856999999996</v>
      </c>
      <c r="H79" s="3">
        <v>0.75848528999999998</v>
      </c>
      <c r="I79" s="3">
        <v>0.62906797999999997</v>
      </c>
      <c r="J79" s="3">
        <v>0.71484806000000001</v>
      </c>
      <c r="K79" s="3">
        <v>0.76070031000000005</v>
      </c>
      <c r="L79" s="3">
        <v>0.78493053999999995</v>
      </c>
      <c r="M79" s="3">
        <v>0.77633794</v>
      </c>
      <c r="N79" s="3">
        <v>0.77457023000000003</v>
      </c>
      <c r="O79" s="3">
        <v>0.80991762</v>
      </c>
      <c r="P79" s="3">
        <v>0.85347234000000005</v>
      </c>
      <c r="Q79" s="3">
        <v>0.87900559</v>
      </c>
      <c r="R79" s="3">
        <v>0.92512116</v>
      </c>
      <c r="S79" s="3">
        <v>1</v>
      </c>
    </row>
    <row r="80" spans="1:19" x14ac:dyDescent="0.2">
      <c r="A80" s="3">
        <v>815</v>
      </c>
      <c r="B80" s="3" t="s">
        <v>89</v>
      </c>
      <c r="C80" s="3" t="s">
        <v>151</v>
      </c>
      <c r="D80" s="3">
        <v>403200</v>
      </c>
      <c r="E80" t="str">
        <f t="shared" si="2"/>
        <v>YAL012W-403200</v>
      </c>
      <c r="F80" s="3">
        <v>2.3795819999999999E-2</v>
      </c>
      <c r="G80" s="3">
        <v>2.6869859999999999E-2</v>
      </c>
      <c r="H80" s="3">
        <v>2.9065520000000001E-2</v>
      </c>
      <c r="I80" s="3">
        <v>2.368669E-2</v>
      </c>
      <c r="J80" s="3">
        <v>2.9077720000000001E-2</v>
      </c>
      <c r="K80" s="3">
        <v>3.2166710000000001E-2</v>
      </c>
      <c r="L80" s="3">
        <v>3.6017199999999999E-2</v>
      </c>
      <c r="M80" s="3">
        <v>3.6553290000000002E-2</v>
      </c>
      <c r="N80" s="3">
        <v>3.6470200000000001E-2</v>
      </c>
      <c r="O80" s="3">
        <v>3.653547E-2</v>
      </c>
      <c r="P80" s="3">
        <v>3.5386090000000002E-2</v>
      </c>
      <c r="Q80" s="3">
        <v>3.6421139999999998E-2</v>
      </c>
      <c r="R80" s="3">
        <v>3.6423179999999999E-2</v>
      </c>
      <c r="S80" s="3">
        <v>3.5405190000000003E-2</v>
      </c>
    </row>
    <row r="81" spans="1:19" x14ac:dyDescent="0.2">
      <c r="A81" s="3">
        <v>816</v>
      </c>
      <c r="B81" s="3" t="s">
        <v>89</v>
      </c>
      <c r="C81" s="3" t="s">
        <v>116</v>
      </c>
      <c r="D81" s="3">
        <v>1584000</v>
      </c>
      <c r="E81" t="str">
        <f t="shared" si="2"/>
        <v>YJL088W-1584000</v>
      </c>
      <c r="F81" s="3">
        <v>2.5996600000000002E-3</v>
      </c>
      <c r="G81" s="3">
        <v>2.8312599999999999E-3</v>
      </c>
      <c r="H81" s="3">
        <v>3.1683900000000001E-3</v>
      </c>
      <c r="I81" s="3">
        <v>2.9219200000000002E-3</v>
      </c>
      <c r="J81" s="3">
        <v>3.2749599999999999E-3</v>
      </c>
      <c r="K81" s="3">
        <v>3.3235700000000001E-3</v>
      </c>
      <c r="L81" s="3">
        <v>4.1881799999999997E-3</v>
      </c>
      <c r="M81" s="3">
        <v>4.3305000000000001E-3</v>
      </c>
      <c r="N81" s="3">
        <v>4.3206199999999998E-3</v>
      </c>
      <c r="O81" s="3">
        <v>4.4557299999999998E-3</v>
      </c>
      <c r="P81" s="3">
        <v>4.2763000000000002E-3</v>
      </c>
      <c r="Q81" s="3">
        <v>4.3615099999999999E-3</v>
      </c>
      <c r="R81" s="3">
        <v>4.7472599999999997E-3</v>
      </c>
      <c r="S81" s="3">
        <v>4.8816700000000003E-3</v>
      </c>
    </row>
    <row r="82" spans="1:19" x14ac:dyDescent="0.2">
      <c r="A82" s="3">
        <v>818</v>
      </c>
      <c r="B82" s="3" t="s">
        <v>89</v>
      </c>
      <c r="C82" s="3" t="s">
        <v>105</v>
      </c>
      <c r="D82" s="3">
        <v>22100.460200000001</v>
      </c>
      <c r="E82" t="str">
        <f t="shared" si="2"/>
        <v>YMR062C-22100,4602</v>
      </c>
      <c r="F82" s="3">
        <v>0.39680389999999999</v>
      </c>
      <c r="G82" s="3">
        <v>0.46155712999999998</v>
      </c>
      <c r="H82" s="3">
        <v>0.56502812000000002</v>
      </c>
      <c r="I82" s="3">
        <v>0.52683846000000001</v>
      </c>
      <c r="J82" s="3">
        <v>0.8688652</v>
      </c>
      <c r="K82" s="3">
        <v>1</v>
      </c>
      <c r="L82" s="3">
        <v>0.95634980000000003</v>
      </c>
      <c r="M82" s="3">
        <v>0.94130256000000001</v>
      </c>
      <c r="N82" s="3">
        <v>0.93915777</v>
      </c>
      <c r="O82" s="3">
        <v>0.95427693000000002</v>
      </c>
      <c r="P82" s="3">
        <v>0.89738874999999996</v>
      </c>
      <c r="Q82" s="3">
        <v>0.89420383999999997</v>
      </c>
      <c r="R82" s="3">
        <v>0.90688711</v>
      </c>
      <c r="S82" s="3">
        <v>0.97393962000000001</v>
      </c>
    </row>
    <row r="83" spans="1:19" x14ac:dyDescent="0.2">
      <c r="A83" s="3">
        <v>819</v>
      </c>
      <c r="B83" s="3" t="s">
        <v>89</v>
      </c>
      <c r="C83" s="3" t="s">
        <v>106</v>
      </c>
      <c r="D83" s="3">
        <v>15480</v>
      </c>
      <c r="E83" t="str">
        <f t="shared" si="2"/>
        <v>YLR438W-15480</v>
      </c>
      <c r="F83" s="3"/>
      <c r="G83" s="3"/>
      <c r="H83" s="3"/>
      <c r="I83" s="3"/>
      <c r="J83" s="3"/>
      <c r="K83" s="3"/>
      <c r="L83" s="3"/>
      <c r="M83" s="3"/>
      <c r="N83" s="3"/>
      <c r="O83" s="3"/>
      <c r="P83" s="3"/>
      <c r="Q83" s="3"/>
      <c r="R83" s="3"/>
      <c r="S83" s="3"/>
    </row>
    <row r="84" spans="1:19" x14ac:dyDescent="0.2">
      <c r="A84" s="3">
        <v>851</v>
      </c>
      <c r="B84" s="3" t="s">
        <v>89</v>
      </c>
      <c r="C84" s="3" t="s">
        <v>126</v>
      </c>
      <c r="D84" s="3">
        <v>44280</v>
      </c>
      <c r="E84" t="str">
        <f t="shared" si="2"/>
        <v>YGL202W-44280</v>
      </c>
      <c r="F84" s="3">
        <v>0.33976994999999999</v>
      </c>
      <c r="G84" s="3">
        <v>0.38963425000000002</v>
      </c>
      <c r="H84" s="3">
        <v>0.41412564000000002</v>
      </c>
      <c r="I84" s="3">
        <v>0.38876940999999998</v>
      </c>
      <c r="J84" s="3">
        <v>0.46354245999999999</v>
      </c>
      <c r="K84" s="3">
        <v>0.50554211999999998</v>
      </c>
      <c r="L84" s="3">
        <v>0.54298077</v>
      </c>
      <c r="M84" s="3">
        <v>0.53552076999999998</v>
      </c>
      <c r="N84" s="3">
        <v>0.53430350999999998</v>
      </c>
      <c r="O84" s="3">
        <v>0.52842226000000003</v>
      </c>
      <c r="P84" s="3">
        <v>0.53210345000000003</v>
      </c>
      <c r="Q84" s="3">
        <v>0.54079445000000004</v>
      </c>
      <c r="R84" s="3">
        <v>0.54851366000000001</v>
      </c>
      <c r="S84" s="3">
        <v>0.57367729999999995</v>
      </c>
    </row>
    <row r="85" spans="1:19" x14ac:dyDescent="0.2">
      <c r="A85" s="3">
        <v>852</v>
      </c>
      <c r="B85" s="3" t="s">
        <v>56</v>
      </c>
      <c r="C85" s="3" t="s">
        <v>172</v>
      </c>
      <c r="D85" s="3">
        <v>864000</v>
      </c>
      <c r="E85" t="str">
        <f t="shared" si="2"/>
        <v>YFL022C;YLR060W-864000</v>
      </c>
      <c r="F85" s="3">
        <v>1.924097E-2</v>
      </c>
      <c r="G85" s="3">
        <v>2.167591E-2</v>
      </c>
      <c r="H85" s="3">
        <v>2.192976E-2</v>
      </c>
      <c r="I85" s="3">
        <v>1.9621389999999999E-2</v>
      </c>
      <c r="J85" s="3">
        <v>2.1860290000000001E-2</v>
      </c>
      <c r="K85" s="3">
        <v>2.4053229999999998E-2</v>
      </c>
      <c r="L85" s="3">
        <v>2.5444060000000001E-2</v>
      </c>
      <c r="M85" s="3">
        <v>2.5574800000000002E-2</v>
      </c>
      <c r="N85" s="3">
        <v>2.5516549999999999E-2</v>
      </c>
      <c r="O85" s="3">
        <v>2.5917019999999999E-2</v>
      </c>
      <c r="P85" s="3">
        <v>2.5353239999999999E-2</v>
      </c>
      <c r="Q85" s="3">
        <v>2.5023210000000001E-2</v>
      </c>
      <c r="R85" s="3">
        <v>2.6259609999999999E-2</v>
      </c>
      <c r="S85" s="3">
        <v>2.663826E-2</v>
      </c>
    </row>
    <row r="86" spans="1:19" x14ac:dyDescent="0.2">
      <c r="A86" s="3">
        <v>853</v>
      </c>
      <c r="B86" s="3" t="s">
        <v>56</v>
      </c>
      <c r="C86" s="3" t="s">
        <v>63</v>
      </c>
      <c r="D86" s="3">
        <v>540000</v>
      </c>
      <c r="E86" t="str">
        <f t="shared" si="2"/>
        <v>YPR047W-540000</v>
      </c>
      <c r="F86" s="3"/>
      <c r="G86" s="3"/>
      <c r="H86" s="3">
        <v>4.3806270000000001E-2</v>
      </c>
      <c r="I86" s="3">
        <v>2.5993700000000002E-2</v>
      </c>
      <c r="J86" s="3">
        <v>2.7926280000000001E-2</v>
      </c>
      <c r="K86" s="3">
        <v>2.860354E-2</v>
      </c>
      <c r="L86" s="3">
        <v>2.9615760000000001E-2</v>
      </c>
      <c r="M86" s="3">
        <v>3.1927299999999999E-2</v>
      </c>
      <c r="N86" s="3">
        <v>3.1855040000000001E-2</v>
      </c>
      <c r="O86" s="3">
        <v>2.619231E-2</v>
      </c>
      <c r="P86" s="3">
        <v>2.8723530000000001E-2</v>
      </c>
      <c r="Q86" s="3">
        <v>2.8381320000000002E-2</v>
      </c>
      <c r="R86" s="3">
        <v>3.4380399999999998E-2</v>
      </c>
      <c r="S86" s="3">
        <v>2.8259800000000002E-2</v>
      </c>
    </row>
    <row r="87" spans="1:19" x14ac:dyDescent="0.2">
      <c r="A87" s="3">
        <v>891</v>
      </c>
      <c r="B87" s="3" t="s">
        <v>89</v>
      </c>
      <c r="C87" s="3" t="s">
        <v>133</v>
      </c>
      <c r="D87" s="3">
        <v>52952.568500000001</v>
      </c>
      <c r="E87" t="str">
        <f t="shared" si="2"/>
        <v>YER081W-52952,5685</v>
      </c>
      <c r="F87" s="3">
        <v>0.67681035000000001</v>
      </c>
      <c r="G87" s="3">
        <v>0.72527944</v>
      </c>
      <c r="H87" s="3">
        <v>0.75696501999999999</v>
      </c>
      <c r="I87" s="3">
        <v>0.65825502999999996</v>
      </c>
      <c r="J87" s="3">
        <v>0.72400748000000004</v>
      </c>
      <c r="K87" s="3">
        <v>0.73717648999999996</v>
      </c>
      <c r="L87" s="3">
        <v>0.85620881999999998</v>
      </c>
      <c r="M87" s="3">
        <v>0.86428309000000003</v>
      </c>
      <c r="N87" s="3">
        <v>0.86231550999999995</v>
      </c>
      <c r="O87" s="3">
        <v>0.89479947000000004</v>
      </c>
      <c r="P87" s="3">
        <v>0.93026690000000001</v>
      </c>
      <c r="Q87" s="3">
        <v>0.93365856000000003</v>
      </c>
      <c r="R87" s="3">
        <v>0.95204641000000001</v>
      </c>
      <c r="S87" s="3">
        <v>1</v>
      </c>
    </row>
    <row r="88" spans="1:19" x14ac:dyDescent="0.2">
      <c r="A88" s="3">
        <v>913</v>
      </c>
      <c r="B88" s="3" t="s">
        <v>89</v>
      </c>
      <c r="C88" s="3" t="s">
        <v>92</v>
      </c>
      <c r="D88" s="3">
        <v>180000</v>
      </c>
      <c r="E88" t="str">
        <f t="shared" si="2"/>
        <v>YDR007W-180000</v>
      </c>
      <c r="F88" s="3"/>
      <c r="G88" s="3"/>
      <c r="H88" s="3"/>
      <c r="I88" s="3"/>
      <c r="J88" s="3"/>
      <c r="K88" s="3"/>
      <c r="L88" s="3"/>
      <c r="M88" s="3"/>
      <c r="N88" s="3"/>
      <c r="O88" s="3"/>
      <c r="P88" s="3"/>
      <c r="Q88" s="3"/>
      <c r="R88" s="3"/>
      <c r="S88" s="3"/>
    </row>
    <row r="89" spans="1:19" x14ac:dyDescent="0.2">
      <c r="A89" s="3">
        <v>917</v>
      </c>
      <c r="B89" s="3" t="s">
        <v>89</v>
      </c>
      <c r="C89" s="3" t="s">
        <v>123</v>
      </c>
      <c r="D89" s="3">
        <v>653626.201</v>
      </c>
      <c r="E89" t="str">
        <f t="shared" si="2"/>
        <v>YGR208W-653626,201</v>
      </c>
      <c r="F89" s="3">
        <v>0.51974034999999996</v>
      </c>
      <c r="G89" s="3">
        <v>0.65471237999999998</v>
      </c>
      <c r="H89" s="3">
        <v>0.79128699000000002</v>
      </c>
      <c r="I89" s="3">
        <v>0.53449338999999996</v>
      </c>
      <c r="J89" s="3">
        <v>0.71534412000000003</v>
      </c>
      <c r="K89" s="3">
        <v>0.65112464000000003</v>
      </c>
      <c r="L89" s="3">
        <v>0.81509120999999995</v>
      </c>
      <c r="M89" s="3">
        <v>0.86438696000000004</v>
      </c>
      <c r="N89" s="3">
        <v>0.86243557999999998</v>
      </c>
      <c r="O89" s="3">
        <v>1</v>
      </c>
      <c r="P89" s="3">
        <v>0.84186786000000002</v>
      </c>
      <c r="Q89" s="3">
        <v>0.90555149999999995</v>
      </c>
      <c r="R89" s="3">
        <v>0.98739714999999995</v>
      </c>
      <c r="S89" s="3">
        <v>0.91537557000000003</v>
      </c>
    </row>
    <row r="90" spans="1:19" x14ac:dyDescent="0.2">
      <c r="A90" s="3">
        <v>918</v>
      </c>
      <c r="B90" s="3" t="s">
        <v>89</v>
      </c>
      <c r="C90" s="3" t="s">
        <v>98</v>
      </c>
      <c r="D90" s="3">
        <v>85327.236000000004</v>
      </c>
      <c r="E90" t="str">
        <f t="shared" si="2"/>
        <v>YOR184W-85327,236</v>
      </c>
      <c r="F90" s="3">
        <v>0.71429608</v>
      </c>
      <c r="G90" s="3">
        <v>0.79003628000000004</v>
      </c>
      <c r="H90" s="3">
        <v>0.87899691999999996</v>
      </c>
      <c r="I90" s="3">
        <v>0.76767693999999997</v>
      </c>
      <c r="J90" s="3">
        <v>0.88616154999999996</v>
      </c>
      <c r="K90" s="3">
        <v>0.92097127999999995</v>
      </c>
      <c r="L90" s="3">
        <v>0.99778016000000003</v>
      </c>
      <c r="M90" s="3">
        <v>0.99707902000000004</v>
      </c>
      <c r="N90" s="3">
        <v>0.99480349999999995</v>
      </c>
      <c r="O90" s="3">
        <v>0.97387758000000002</v>
      </c>
      <c r="P90" s="3">
        <v>0.96970754000000003</v>
      </c>
      <c r="Q90" s="3">
        <v>0.99300246000000003</v>
      </c>
      <c r="R90" s="3">
        <v>0.99469976000000004</v>
      </c>
      <c r="S90" s="3">
        <v>1</v>
      </c>
    </row>
    <row r="91" spans="1:19" x14ac:dyDescent="0.2">
      <c r="A91" s="3">
        <v>938</v>
      </c>
      <c r="B91" s="3" t="s">
        <v>89</v>
      </c>
      <c r="C91" s="3" t="s">
        <v>102</v>
      </c>
      <c r="D91" s="3"/>
      <c r="E91" t="str">
        <f t="shared" si="2"/>
        <v>YNL316C-</v>
      </c>
      <c r="F91" s="3">
        <v>0.48835888999999999</v>
      </c>
      <c r="G91" s="3">
        <v>0.53040419000000005</v>
      </c>
      <c r="H91" s="3">
        <v>0.59257627999999996</v>
      </c>
      <c r="I91" s="3">
        <v>0.5368231</v>
      </c>
      <c r="J91" s="3">
        <v>0.78681738999999995</v>
      </c>
      <c r="K91" s="3">
        <v>0.83336184000000002</v>
      </c>
      <c r="L91" s="3">
        <v>0.81547806</v>
      </c>
      <c r="M91" s="3">
        <v>0.93617874000000001</v>
      </c>
      <c r="N91" s="3">
        <v>0.93406659000000003</v>
      </c>
      <c r="O91" s="3">
        <v>0.78130703999999995</v>
      </c>
      <c r="P91" s="3">
        <v>0.86977623999999998</v>
      </c>
      <c r="Q91" s="3">
        <v>0.93479696999999995</v>
      </c>
      <c r="R91" s="3">
        <v>0.92524647000000004</v>
      </c>
      <c r="S91" s="3">
        <v>1</v>
      </c>
    </row>
    <row r="92" spans="1:19" x14ac:dyDescent="0.2">
      <c r="A92" s="3">
        <v>939</v>
      </c>
      <c r="B92" s="3" t="s">
        <v>89</v>
      </c>
      <c r="C92" s="3" t="s">
        <v>150</v>
      </c>
      <c r="D92" s="3">
        <v>238153.78899999999</v>
      </c>
      <c r="E92" t="str">
        <f t="shared" si="2"/>
        <v>YBR166C-238153,789</v>
      </c>
      <c r="F92" s="3">
        <v>0.46654763999999999</v>
      </c>
      <c r="G92" s="3">
        <v>0.59623563999999996</v>
      </c>
      <c r="H92" s="3">
        <v>0.68167383000000004</v>
      </c>
      <c r="I92" s="3">
        <v>0.60249940999999996</v>
      </c>
      <c r="J92" s="3">
        <v>0.76459118999999998</v>
      </c>
      <c r="K92" s="3">
        <v>0.83283859000000005</v>
      </c>
      <c r="L92" s="3">
        <v>0.99025381000000001</v>
      </c>
      <c r="M92" s="3">
        <v>0.94951863000000003</v>
      </c>
      <c r="N92" s="3">
        <v>0.94737161999999997</v>
      </c>
      <c r="O92" s="3">
        <v>0.95689100999999999</v>
      </c>
      <c r="P92" s="3">
        <v>0.91886743999999998</v>
      </c>
      <c r="Q92" s="3">
        <v>0.91848317999999995</v>
      </c>
      <c r="R92" s="3">
        <v>0.97223294999999998</v>
      </c>
      <c r="S92" s="3">
        <v>1</v>
      </c>
    </row>
    <row r="93" spans="1:19" x14ac:dyDescent="0.2">
      <c r="A93" s="3">
        <v>941</v>
      </c>
      <c r="B93" s="3" t="s">
        <v>56</v>
      </c>
      <c r="C93" s="3" t="s">
        <v>77</v>
      </c>
      <c r="D93" s="3">
        <v>20160</v>
      </c>
      <c r="E93" t="str">
        <f t="shared" si="2"/>
        <v>YHR020W-20160</v>
      </c>
      <c r="F93" s="3">
        <v>0.49602098</v>
      </c>
      <c r="G93" s="3">
        <v>0.54348099000000005</v>
      </c>
      <c r="H93" s="3">
        <v>0.55088157999999998</v>
      </c>
      <c r="I93" s="3">
        <v>0.51535580999999997</v>
      </c>
      <c r="J93" s="3">
        <v>0.50898898000000004</v>
      </c>
      <c r="K93" s="3">
        <v>0.51703553999999996</v>
      </c>
      <c r="L93" s="3">
        <v>0.58394935999999997</v>
      </c>
      <c r="M93" s="3">
        <v>0.55454574000000001</v>
      </c>
      <c r="N93" s="3">
        <v>0.55328248999999996</v>
      </c>
      <c r="O93" s="3">
        <v>0.56994425000000004</v>
      </c>
      <c r="P93" s="3">
        <v>0.56197063000000003</v>
      </c>
      <c r="Q93" s="3">
        <v>0.58352674999999998</v>
      </c>
      <c r="R93" s="3">
        <v>0.56678328</v>
      </c>
      <c r="S93" s="3">
        <v>0.59458849999999996</v>
      </c>
    </row>
    <row r="94" spans="1:19" x14ac:dyDescent="0.2">
      <c r="A94" s="3">
        <v>988</v>
      </c>
      <c r="B94" s="3" t="s">
        <v>89</v>
      </c>
      <c r="C94" s="3" t="s">
        <v>117</v>
      </c>
      <c r="D94" s="3">
        <v>67680</v>
      </c>
      <c r="E94" t="str">
        <f t="shared" si="2"/>
        <v>YIR034C-67680</v>
      </c>
      <c r="F94" s="3">
        <v>0.10367923</v>
      </c>
      <c r="G94" s="3">
        <v>0.11740704</v>
      </c>
      <c r="H94" s="3">
        <v>0.12932402000000001</v>
      </c>
      <c r="I94" s="3">
        <v>0.11858108000000001</v>
      </c>
      <c r="J94" s="3">
        <v>0.13199163999999999</v>
      </c>
      <c r="K94" s="3">
        <v>0.14512895000000001</v>
      </c>
      <c r="L94" s="3">
        <v>0.16825477</v>
      </c>
      <c r="M94" s="3">
        <v>0.17566303999999999</v>
      </c>
      <c r="N94" s="3">
        <v>0.17526236000000001</v>
      </c>
      <c r="O94" s="3">
        <v>0.16782362000000001</v>
      </c>
      <c r="P94" s="3">
        <v>0.17053123000000001</v>
      </c>
      <c r="Q94" s="3">
        <v>0.16842795999999999</v>
      </c>
      <c r="R94" s="3">
        <v>0.16761857999999999</v>
      </c>
      <c r="S94" s="3">
        <v>0.17286599</v>
      </c>
    </row>
    <row r="95" spans="1:19" x14ac:dyDescent="0.2">
      <c r="A95" s="3">
        <v>989</v>
      </c>
      <c r="B95" s="3" t="s">
        <v>89</v>
      </c>
      <c r="C95" s="3" t="s">
        <v>101</v>
      </c>
      <c r="D95" s="3"/>
      <c r="E95" t="str">
        <f t="shared" si="2"/>
        <v>YNR050C-</v>
      </c>
      <c r="F95" s="3">
        <v>9.4278399999999998E-3</v>
      </c>
      <c r="G95" s="3">
        <v>1.057642E-2</v>
      </c>
      <c r="H95" s="3">
        <v>1.1791579999999999E-2</v>
      </c>
      <c r="I95" s="3">
        <v>1.0520440000000001E-2</v>
      </c>
      <c r="J95" s="3">
        <v>1.0860069999999999E-2</v>
      </c>
      <c r="K95" s="3">
        <v>1.1670969999999999E-2</v>
      </c>
      <c r="L95" s="3">
        <v>1.3918389999999999E-2</v>
      </c>
      <c r="M95" s="3">
        <v>1.425003E-2</v>
      </c>
      <c r="N95" s="3">
        <v>1.421761E-2</v>
      </c>
      <c r="O95" s="3">
        <v>1.381488E-2</v>
      </c>
      <c r="P95" s="3">
        <v>1.42446E-2</v>
      </c>
      <c r="Q95" s="3">
        <v>1.4368000000000001E-2</v>
      </c>
      <c r="R95" s="3">
        <v>1.5309919999999999E-2</v>
      </c>
      <c r="S95" s="3">
        <v>1.5931299999999999E-2</v>
      </c>
    </row>
    <row r="96" spans="1:19" x14ac:dyDescent="0.2">
      <c r="A96" s="3">
        <v>995</v>
      </c>
      <c r="B96" s="3" t="s">
        <v>56</v>
      </c>
      <c r="C96" s="3" t="s">
        <v>86</v>
      </c>
      <c r="D96" s="3">
        <v>17074.349900000001</v>
      </c>
      <c r="E96" t="str">
        <f t="shared" si="2"/>
        <v>YDR023W-17074,3499</v>
      </c>
      <c r="F96" s="3">
        <v>0.63904468000000003</v>
      </c>
      <c r="G96" s="3">
        <v>0.72240044999999997</v>
      </c>
      <c r="H96" s="3">
        <v>0.79188687000000002</v>
      </c>
      <c r="I96" s="3">
        <v>0.67269997000000004</v>
      </c>
      <c r="J96" s="3">
        <v>0.73447549000000001</v>
      </c>
      <c r="K96" s="3">
        <v>0.78040615000000002</v>
      </c>
      <c r="L96" s="3">
        <v>0.86362647000000003</v>
      </c>
      <c r="M96" s="3">
        <v>0.86078633999999998</v>
      </c>
      <c r="N96" s="3">
        <v>0.85882552999999995</v>
      </c>
      <c r="O96" s="3">
        <v>0.85261841999999999</v>
      </c>
      <c r="P96" s="3">
        <v>0.86823074</v>
      </c>
      <c r="Q96" s="3">
        <v>0.87389709999999998</v>
      </c>
      <c r="R96" s="3">
        <v>0.91499452999999997</v>
      </c>
      <c r="S96" s="3">
        <v>1</v>
      </c>
    </row>
    <row r="97" spans="1:21" x14ac:dyDescent="0.2">
      <c r="A97" s="3">
        <v>1042</v>
      </c>
      <c r="B97" s="3" t="s">
        <v>56</v>
      </c>
      <c r="C97" s="3" t="s">
        <v>75</v>
      </c>
      <c r="D97" s="3">
        <v>13061.584800000001</v>
      </c>
      <c r="E97" t="str">
        <f t="shared" si="2"/>
        <v>YIL078W-13061,5848</v>
      </c>
      <c r="F97" s="3">
        <v>0.65041621000000005</v>
      </c>
      <c r="G97" s="3">
        <v>0.71998260000000003</v>
      </c>
      <c r="H97" s="3">
        <v>0.77341941999999997</v>
      </c>
      <c r="I97" s="3">
        <v>0.69466832000000001</v>
      </c>
      <c r="J97" s="3">
        <v>0.75044527000000005</v>
      </c>
      <c r="K97" s="3">
        <v>0.80574285999999995</v>
      </c>
      <c r="L97" s="3">
        <v>0.86801141000000004</v>
      </c>
      <c r="M97" s="3">
        <v>0.88977260999999996</v>
      </c>
      <c r="N97" s="3">
        <v>0.88774660999999999</v>
      </c>
      <c r="O97" s="3">
        <v>0.89818606000000001</v>
      </c>
      <c r="P97" s="3">
        <v>0.88523587000000004</v>
      </c>
      <c r="Q97" s="3">
        <v>0.89777558999999996</v>
      </c>
      <c r="R97" s="3">
        <v>0.95464075999999998</v>
      </c>
      <c r="S97" s="3">
        <v>1</v>
      </c>
    </row>
    <row r="98" spans="1:21" x14ac:dyDescent="0.2">
      <c r="A98" s="3">
        <v>1043</v>
      </c>
      <c r="B98" s="3" t="s">
        <v>56</v>
      </c>
      <c r="C98" s="3" t="s">
        <v>74</v>
      </c>
      <c r="D98" s="3">
        <v>17400.940600000002</v>
      </c>
      <c r="E98" t="str">
        <f t="shared" ref="E98:E108" si="3">C98 &amp; "-" &amp; D98</f>
        <v>YKL194C-17400,9406</v>
      </c>
      <c r="F98" s="3">
        <v>0.51418459999999999</v>
      </c>
      <c r="G98" s="3">
        <v>1</v>
      </c>
      <c r="H98" s="3">
        <v>0.7956453</v>
      </c>
      <c r="I98" s="3">
        <v>0.70836896000000005</v>
      </c>
      <c r="J98" s="3">
        <v>0.69681152999999996</v>
      </c>
      <c r="K98" s="3">
        <v>0.73362360999999998</v>
      </c>
      <c r="L98" s="3">
        <v>0.63223406000000004</v>
      </c>
      <c r="M98" s="3">
        <v>0.69210355000000001</v>
      </c>
      <c r="N98" s="3">
        <v>0.69052281999999998</v>
      </c>
      <c r="O98" s="3">
        <v>0.75827769</v>
      </c>
      <c r="P98" s="3">
        <v>0.59788761999999995</v>
      </c>
      <c r="Q98" s="3">
        <v>0.69243717000000005</v>
      </c>
      <c r="R98" s="3">
        <v>0.76591714</v>
      </c>
      <c r="S98" s="3">
        <v>0.72627905999999998</v>
      </c>
    </row>
    <row r="99" spans="1:21" x14ac:dyDescent="0.2">
      <c r="A99" s="3">
        <v>1055</v>
      </c>
      <c r="B99" s="3" t="s">
        <v>89</v>
      </c>
      <c r="C99" s="3" t="s">
        <v>128</v>
      </c>
      <c r="D99" s="3">
        <v>173556</v>
      </c>
      <c r="E99" t="str">
        <f t="shared" si="3"/>
        <v>YGL026C-173556</v>
      </c>
      <c r="F99" s="3">
        <v>1.4245890000000001E-2</v>
      </c>
      <c r="G99" s="3">
        <v>1.591362E-2</v>
      </c>
      <c r="H99" s="3">
        <v>1.7899959999999999E-2</v>
      </c>
      <c r="I99" s="3">
        <v>1.629181E-2</v>
      </c>
      <c r="J99" s="3">
        <v>2.0206579999999998E-2</v>
      </c>
      <c r="K99" s="3">
        <v>2.2564089999999998E-2</v>
      </c>
      <c r="L99" s="3">
        <v>2.1268800000000001E-2</v>
      </c>
      <c r="M99" s="3">
        <v>2.1398239999999999E-2</v>
      </c>
      <c r="N99" s="3">
        <v>2.1349449999999999E-2</v>
      </c>
      <c r="O99" s="3">
        <v>2.0677569999999999E-2</v>
      </c>
      <c r="P99" s="3">
        <v>2.0947819999999999E-2</v>
      </c>
      <c r="Q99" s="3">
        <v>2.050124E-2</v>
      </c>
      <c r="R99" s="3">
        <v>2.068451E-2</v>
      </c>
      <c r="S99" s="3">
        <v>2.04751E-2</v>
      </c>
    </row>
    <row r="100" spans="1:21" x14ac:dyDescent="0.2">
      <c r="A100" s="3">
        <v>1057</v>
      </c>
      <c r="B100" s="3" t="s">
        <v>56</v>
      </c>
      <c r="C100" s="3" t="s">
        <v>70</v>
      </c>
      <c r="D100" s="3">
        <v>88200</v>
      </c>
      <c r="E100" t="str">
        <f t="shared" si="3"/>
        <v>YOL097C-88200</v>
      </c>
      <c r="F100" s="3">
        <v>8.8317389999999996E-2</v>
      </c>
      <c r="G100" s="3">
        <v>0.10102535</v>
      </c>
      <c r="H100" s="3">
        <v>0.10624266</v>
      </c>
      <c r="I100" s="3">
        <v>9.4704839999999998E-2</v>
      </c>
      <c r="J100" s="3">
        <v>0.10098619</v>
      </c>
      <c r="K100" s="3">
        <v>0.11309954999999999</v>
      </c>
      <c r="L100" s="3">
        <v>0.11152947000000001</v>
      </c>
      <c r="M100" s="3">
        <v>0.11299236999999999</v>
      </c>
      <c r="N100" s="3">
        <v>0.11273453</v>
      </c>
      <c r="O100" s="3">
        <v>0.12096999999999999</v>
      </c>
      <c r="P100" s="3">
        <v>0.11674137</v>
      </c>
      <c r="Q100" s="3">
        <v>0.11921762</v>
      </c>
      <c r="R100" s="3">
        <v>0.11715685000000001</v>
      </c>
      <c r="S100" s="3">
        <v>0.12581703999999999</v>
      </c>
    </row>
    <row r="101" spans="1:21" x14ac:dyDescent="0.2">
      <c r="A101" s="3">
        <v>1058</v>
      </c>
      <c r="B101" s="3" t="s">
        <v>56</v>
      </c>
      <c r="C101" s="3" t="s">
        <v>57</v>
      </c>
      <c r="D101" s="3">
        <v>88200</v>
      </c>
      <c r="E101" t="str">
        <f t="shared" si="3"/>
        <v>YDR268W-88200</v>
      </c>
      <c r="F101" s="3"/>
      <c r="G101" s="3"/>
      <c r="H101" s="3"/>
      <c r="I101" s="3"/>
      <c r="J101" s="3"/>
      <c r="K101" s="3"/>
      <c r="L101" s="3"/>
      <c r="M101" s="3"/>
      <c r="N101" s="3"/>
      <c r="O101" s="3"/>
      <c r="P101" s="3"/>
      <c r="Q101" s="3"/>
      <c r="R101" s="3"/>
      <c r="S101" s="3"/>
    </row>
    <row r="102" spans="1:21" x14ac:dyDescent="0.2">
      <c r="A102" s="3">
        <v>1066</v>
      </c>
      <c r="B102" s="3" t="s">
        <v>56</v>
      </c>
      <c r="C102" s="3" t="s">
        <v>81</v>
      </c>
      <c r="D102" s="3">
        <v>25887.632300000001</v>
      </c>
      <c r="E102" t="str">
        <f t="shared" si="3"/>
        <v>YGR185C-25887,6323</v>
      </c>
      <c r="F102" s="3">
        <v>0.61948449000000005</v>
      </c>
      <c r="G102" s="3">
        <v>0.69459968000000005</v>
      </c>
      <c r="H102" s="3">
        <v>0.72300551000000002</v>
      </c>
      <c r="I102" s="3">
        <v>0.68039055000000004</v>
      </c>
      <c r="J102" s="3">
        <v>0.78461868000000001</v>
      </c>
      <c r="K102" s="3">
        <v>0.86465941000000002</v>
      </c>
      <c r="L102" s="3">
        <v>0.90285486000000004</v>
      </c>
      <c r="M102" s="3">
        <v>0.94592584000000002</v>
      </c>
      <c r="N102" s="3">
        <v>0.94377672000000001</v>
      </c>
      <c r="O102" s="3">
        <v>0.92423374999999997</v>
      </c>
      <c r="P102" s="3">
        <v>0.92226469</v>
      </c>
      <c r="Q102" s="3">
        <v>0.96550005999999999</v>
      </c>
      <c r="R102" s="3">
        <v>0.97044182000000001</v>
      </c>
      <c r="S102" s="3">
        <v>1</v>
      </c>
    </row>
    <row r="103" spans="1:21" x14ac:dyDescent="0.2">
      <c r="A103" s="3">
        <v>1067</v>
      </c>
      <c r="B103" s="3" t="s">
        <v>56</v>
      </c>
      <c r="C103" s="3" t="s">
        <v>67</v>
      </c>
      <c r="D103" s="3">
        <v>16560</v>
      </c>
      <c r="E103" t="str">
        <f t="shared" si="3"/>
        <v>YPL097W-16560</v>
      </c>
      <c r="F103" s="3">
        <v>0.11860321</v>
      </c>
      <c r="G103" s="3">
        <v>0.12592498999999999</v>
      </c>
      <c r="H103" s="3">
        <v>0.17053884999999999</v>
      </c>
      <c r="I103" s="3">
        <v>0.12256412</v>
      </c>
      <c r="J103" s="3">
        <v>0.13661367999999999</v>
      </c>
      <c r="K103" s="3">
        <v>0.11624315</v>
      </c>
      <c r="L103" s="3">
        <v>0.10692811000000001</v>
      </c>
      <c r="M103" s="3">
        <v>0.10500962</v>
      </c>
      <c r="N103" s="3">
        <v>0.10477029</v>
      </c>
      <c r="O103" s="3">
        <v>0.10740037</v>
      </c>
      <c r="P103" s="3">
        <v>0.11045466</v>
      </c>
      <c r="Q103" s="3">
        <v>0.10691132</v>
      </c>
      <c r="R103" s="3">
        <v>0.12115821</v>
      </c>
      <c r="S103" s="3">
        <v>0.12793504999999999</v>
      </c>
    </row>
    <row r="104" spans="1:21" x14ac:dyDescent="0.2">
      <c r="A104" s="3">
        <v>1089</v>
      </c>
      <c r="B104" s="3" t="s">
        <v>56</v>
      </c>
      <c r="C104" s="3" t="s">
        <v>82</v>
      </c>
      <c r="D104" s="3">
        <v>3310.4336800000001</v>
      </c>
      <c r="E104" t="str">
        <f t="shared" si="3"/>
        <v>YGR094W-3310,43368</v>
      </c>
      <c r="F104" s="3">
        <v>0.78922360999999996</v>
      </c>
      <c r="G104" s="3">
        <v>0.89061475999999995</v>
      </c>
      <c r="H104" s="3">
        <v>0.92991981000000001</v>
      </c>
      <c r="I104" s="3">
        <v>0.84226778999999996</v>
      </c>
      <c r="J104" s="3">
        <v>0.89629274999999997</v>
      </c>
      <c r="K104" s="3">
        <v>0.90611841999999998</v>
      </c>
      <c r="L104" s="3">
        <v>0.94331927999999998</v>
      </c>
      <c r="M104" s="3">
        <v>0.95003037000000001</v>
      </c>
      <c r="N104" s="3">
        <v>0.94786824999999997</v>
      </c>
      <c r="O104" s="3">
        <v>0.96298457000000004</v>
      </c>
      <c r="P104" s="3">
        <v>0.93740042999999995</v>
      </c>
      <c r="Q104" s="3">
        <v>0.92785459999999997</v>
      </c>
      <c r="R104" s="3">
        <v>0.96793905000000002</v>
      </c>
      <c r="S104" s="3">
        <v>1</v>
      </c>
    </row>
    <row r="105" spans="1:21" x14ac:dyDescent="0.2">
      <c r="A105" s="3">
        <v>1095</v>
      </c>
      <c r="B105" s="3" t="s">
        <v>1</v>
      </c>
      <c r="C105" s="3" t="s">
        <v>2</v>
      </c>
      <c r="D105" s="3"/>
      <c r="E105" t="str">
        <f t="shared" si="3"/>
        <v>YFL001W-</v>
      </c>
      <c r="F105" s="3"/>
      <c r="G105" s="3"/>
      <c r="H105" s="3"/>
      <c r="I105" s="3"/>
      <c r="J105" s="3"/>
      <c r="K105" s="3"/>
      <c r="L105" s="3"/>
      <c r="M105" s="3"/>
      <c r="N105" s="3"/>
      <c r="O105" s="3"/>
      <c r="P105" s="3"/>
      <c r="Q105" s="3"/>
      <c r="R105" s="3"/>
      <c r="S105" s="3"/>
    </row>
    <row r="106" spans="1:21" x14ac:dyDescent="0.2">
      <c r="A106" s="3">
        <v>4226</v>
      </c>
      <c r="B106" s="3" t="s">
        <v>89</v>
      </c>
      <c r="C106" s="3" t="s">
        <v>91</v>
      </c>
      <c r="D106" s="3">
        <v>21924</v>
      </c>
      <c r="E106" t="str">
        <f t="shared" si="3"/>
        <v>YDR111C-21924</v>
      </c>
      <c r="F106" s="3"/>
      <c r="G106" s="3"/>
      <c r="H106" s="3"/>
      <c r="I106" s="3"/>
      <c r="J106" s="3"/>
      <c r="K106" s="3"/>
      <c r="L106" s="3"/>
      <c r="M106" s="3"/>
      <c r="N106" s="3"/>
      <c r="O106" s="3"/>
      <c r="P106" s="3"/>
      <c r="Q106" s="3"/>
      <c r="R106" s="3"/>
      <c r="S106" s="3"/>
    </row>
    <row r="107" spans="1:21" x14ac:dyDescent="0.2">
      <c r="A107" s="3">
        <v>4262</v>
      </c>
      <c r="B107" s="3" t="s">
        <v>89</v>
      </c>
      <c r="C107" s="3" t="s">
        <v>115</v>
      </c>
      <c r="D107" s="3">
        <v>515880</v>
      </c>
      <c r="E107" t="str">
        <f t="shared" si="3"/>
        <v>YJL200C-515880</v>
      </c>
      <c r="F107" s="3">
        <v>2.3063799999999999E-2</v>
      </c>
      <c r="G107" s="3">
        <v>2.647066E-2</v>
      </c>
      <c r="H107" s="3">
        <v>3.0149550000000001E-2</v>
      </c>
      <c r="I107" s="3">
        <v>2.6621619999999999E-2</v>
      </c>
      <c r="J107" s="3">
        <v>3.0592419999999999E-2</v>
      </c>
      <c r="K107" s="3">
        <v>3.018479E-2</v>
      </c>
      <c r="L107" s="3">
        <v>3.0909490000000001E-2</v>
      </c>
      <c r="M107" s="3">
        <v>3.0368039999999999E-2</v>
      </c>
      <c r="N107" s="3">
        <v>3.0298729999999999E-2</v>
      </c>
      <c r="O107" s="3">
        <v>2.8393310000000001E-2</v>
      </c>
      <c r="P107" s="3">
        <v>2.7644769999999999E-2</v>
      </c>
      <c r="Q107" s="3">
        <v>2.802516E-2</v>
      </c>
      <c r="R107" s="3">
        <v>2.96557E-2</v>
      </c>
      <c r="S107" s="3">
        <v>3.0911069999999999E-2</v>
      </c>
    </row>
    <row r="108" spans="1:21" x14ac:dyDescent="0.2">
      <c r="A108" s="3">
        <v>4703</v>
      </c>
      <c r="B108" s="3" t="s">
        <v>56</v>
      </c>
      <c r="C108" s="3" t="s">
        <v>79</v>
      </c>
      <c r="D108" s="3">
        <v>30488.294300000001</v>
      </c>
      <c r="E108" t="str">
        <f t="shared" si="3"/>
        <v>YHR011W-30488,2943</v>
      </c>
      <c r="F108" s="3">
        <v>0.53893237000000005</v>
      </c>
      <c r="G108" s="3">
        <v>0.72010366999999997</v>
      </c>
      <c r="H108" s="3">
        <v>0.80819481000000004</v>
      </c>
      <c r="I108" s="3">
        <v>0.61480557000000002</v>
      </c>
      <c r="J108" s="3">
        <v>0.79381645000000001</v>
      </c>
      <c r="K108" s="3">
        <v>0.77298281000000002</v>
      </c>
      <c r="L108" s="3">
        <v>0.92157721000000004</v>
      </c>
      <c r="M108" s="3">
        <v>0.81577462000000001</v>
      </c>
      <c r="N108" s="3">
        <v>0.81392200999999997</v>
      </c>
      <c r="O108" s="3">
        <v>0.84366684999999997</v>
      </c>
      <c r="P108" s="3">
        <v>0.90220703999999996</v>
      </c>
      <c r="Q108" s="3">
        <v>0.89749422000000001</v>
      </c>
      <c r="R108" s="3">
        <v>0.94055652000000001</v>
      </c>
      <c r="S108" s="3">
        <v>1</v>
      </c>
    </row>
    <row r="109" spans="1:21" x14ac:dyDescent="0.2">
      <c r="A109" s="3"/>
      <c r="B109" s="3"/>
      <c r="C109" s="3"/>
      <c r="D109" s="3"/>
      <c r="F109" s="3"/>
      <c r="G109" s="3"/>
      <c r="H109" s="3"/>
      <c r="I109" s="3"/>
      <c r="J109" s="3"/>
      <c r="K109" s="3"/>
      <c r="L109" s="3"/>
      <c r="M109" s="3"/>
      <c r="N109" s="3"/>
      <c r="O109" s="3"/>
      <c r="P109" s="3"/>
      <c r="Q109" s="3"/>
      <c r="R109" s="3"/>
      <c r="S109" s="3"/>
    </row>
    <row r="110" spans="1:21" x14ac:dyDescent="0.2">
      <c r="A110" s="6" t="s">
        <v>213</v>
      </c>
      <c r="B110" s="3"/>
      <c r="C110" s="3"/>
      <c r="D110" s="3">
        <f>AVERAGE(D2:D108)</f>
        <v>178106.21883597938</v>
      </c>
      <c r="E110" s="3"/>
      <c r="F110" s="3">
        <f t="shared" ref="F110:S110" si="4">AVERAGE(F2:F108)</f>
        <v>0.35423000522727283</v>
      </c>
      <c r="G110" s="3">
        <f t="shared" si="4"/>
        <v>0.40894609204545457</v>
      </c>
      <c r="H110" s="3">
        <f t="shared" si="4"/>
        <v>0.4463199978409092</v>
      </c>
      <c r="I110" s="3">
        <f t="shared" si="4"/>
        <v>0.39104838876404485</v>
      </c>
      <c r="J110" s="3">
        <f t="shared" si="4"/>
        <v>0.47845916586956511</v>
      </c>
      <c r="K110" s="3">
        <f t="shared" si="4"/>
        <v>0.5040896084782609</v>
      </c>
      <c r="L110" s="3">
        <f t="shared" si="4"/>
        <v>0.53851980698924706</v>
      </c>
      <c r="M110" s="3">
        <f t="shared" si="4"/>
        <v>0.53533631247311819</v>
      </c>
      <c r="N110" s="3">
        <f t="shared" si="4"/>
        <v>0.53141265571428586</v>
      </c>
      <c r="O110" s="3">
        <f t="shared" si="4"/>
        <v>0.53111025373626353</v>
      </c>
      <c r="P110" s="3">
        <f t="shared" si="4"/>
        <v>0.52932917725274742</v>
      </c>
      <c r="Q110" s="3">
        <f t="shared" si="4"/>
        <v>0.53536342648351642</v>
      </c>
      <c r="R110" s="3">
        <f t="shared" si="4"/>
        <v>0.5605131297826087</v>
      </c>
      <c r="S110" s="3">
        <f t="shared" si="4"/>
        <v>0.57217245880434786</v>
      </c>
      <c r="U110" s="3"/>
    </row>
    <row r="111" spans="1:21" x14ac:dyDescent="0.2">
      <c r="A111" s="3"/>
      <c r="B111" s="3"/>
      <c r="C111" s="3"/>
      <c r="D111" s="3"/>
      <c r="F111" s="3"/>
      <c r="G111" s="3"/>
      <c r="H111" s="3"/>
      <c r="I111" s="3"/>
      <c r="J111" s="3"/>
      <c r="K111" s="3"/>
      <c r="L111" s="3"/>
      <c r="M111" s="3"/>
      <c r="N111" s="3"/>
      <c r="O111" s="3"/>
      <c r="P111" s="3"/>
      <c r="Q111" s="3"/>
      <c r="R111" s="3"/>
      <c r="S111" s="3"/>
    </row>
    <row r="112" spans="1:21" x14ac:dyDescent="0.2">
      <c r="A112" s="6"/>
    </row>
    <row r="114" spans="1:19" x14ac:dyDescent="0.2">
      <c r="A114" s="3"/>
      <c r="B114" s="3"/>
      <c r="C114" s="3"/>
      <c r="D114" s="3"/>
      <c r="F114" s="3"/>
      <c r="G114" s="3"/>
      <c r="H114" s="3"/>
      <c r="I114" s="3"/>
      <c r="J114" s="3"/>
      <c r="K114" s="3"/>
      <c r="L114" s="3"/>
      <c r="M114" s="3"/>
      <c r="N114" s="3"/>
      <c r="O114" s="3"/>
      <c r="P114" s="3"/>
      <c r="Q114" s="3"/>
      <c r="R114" s="3"/>
      <c r="S114" s="3"/>
    </row>
    <row r="115" spans="1:19" x14ac:dyDescent="0.2">
      <c r="A115" s="3"/>
      <c r="B115" s="3"/>
      <c r="C115" s="3"/>
      <c r="D115" s="3"/>
      <c r="F115" s="3"/>
      <c r="G115" s="3"/>
      <c r="H115" s="3"/>
      <c r="I115" s="3"/>
      <c r="J115" s="3"/>
      <c r="K115" s="3"/>
      <c r="L115" s="3"/>
      <c r="M115" s="3"/>
      <c r="N115" s="3"/>
      <c r="O115" s="3"/>
      <c r="P115" s="3"/>
      <c r="Q115" s="3"/>
      <c r="R115" s="3"/>
      <c r="S115" s="3"/>
    </row>
    <row r="116" spans="1:19" x14ac:dyDescent="0.2">
      <c r="A116" s="3"/>
      <c r="B116" s="3"/>
      <c r="C116" s="3"/>
      <c r="D116" s="3"/>
      <c r="F116" s="3"/>
      <c r="G116" s="3"/>
      <c r="H116" s="3"/>
      <c r="I116" s="3"/>
      <c r="J116" s="3"/>
      <c r="K116" s="3"/>
      <c r="L116" s="3"/>
      <c r="M116" s="3"/>
      <c r="N116" s="3"/>
      <c r="O116" s="3"/>
      <c r="P116" s="3"/>
      <c r="Q116" s="3"/>
      <c r="R116" s="3"/>
      <c r="S116" s="3"/>
    </row>
    <row r="117" spans="1:19" x14ac:dyDescent="0.2">
      <c r="A117" s="3"/>
      <c r="B117" s="3"/>
      <c r="C117" s="3"/>
      <c r="D117" s="3"/>
      <c r="F117" s="3"/>
      <c r="G117" s="3"/>
      <c r="H117" s="3"/>
      <c r="I117" s="3"/>
      <c r="J117" s="3"/>
      <c r="K117" s="3"/>
      <c r="L117" s="3"/>
      <c r="M117" s="3"/>
      <c r="N117" s="3"/>
      <c r="O117" s="3"/>
      <c r="P117" s="3"/>
      <c r="Q117" s="3"/>
      <c r="R117" s="3"/>
      <c r="S117" s="3"/>
    </row>
    <row r="118" spans="1:19" x14ac:dyDescent="0.2">
      <c r="A118" s="3"/>
      <c r="B118" s="3"/>
      <c r="C118" s="3"/>
      <c r="D118" s="3"/>
      <c r="F118" s="3"/>
      <c r="G118" s="3"/>
      <c r="H118" s="3"/>
      <c r="I118" s="3"/>
      <c r="J118" s="3"/>
      <c r="K118" s="3"/>
      <c r="L118" s="3"/>
      <c r="M118" s="3"/>
      <c r="N118" s="3"/>
      <c r="O118" s="3"/>
      <c r="P118" s="3"/>
      <c r="Q118" s="3"/>
      <c r="R118" s="3"/>
      <c r="S118" s="3"/>
    </row>
    <row r="119" spans="1:19" x14ac:dyDescent="0.2">
      <c r="A119" s="3"/>
      <c r="B119" s="3"/>
      <c r="C119" s="3"/>
      <c r="D119" s="3"/>
      <c r="F119" s="3"/>
      <c r="G119" s="3"/>
      <c r="H119" s="3"/>
      <c r="I119" s="3"/>
      <c r="J119" s="3"/>
      <c r="K119" s="3"/>
      <c r="L119" s="3"/>
      <c r="M119" s="3"/>
      <c r="N119" s="3"/>
      <c r="O119" s="3"/>
      <c r="P119" s="3"/>
      <c r="Q119" s="3"/>
      <c r="R119" s="3"/>
      <c r="S119" s="3"/>
    </row>
    <row r="120" spans="1:19" x14ac:dyDescent="0.2">
      <c r="A120" s="3"/>
      <c r="B120" s="3"/>
      <c r="C120" s="3"/>
      <c r="D120" s="3"/>
      <c r="F120" s="3"/>
      <c r="G120" s="3"/>
      <c r="H120" s="3"/>
      <c r="I120" s="3"/>
      <c r="J120" s="3"/>
      <c r="K120" s="3"/>
      <c r="L120" s="3"/>
      <c r="M120" s="3"/>
      <c r="N120" s="3"/>
      <c r="O120" s="3"/>
      <c r="P120" s="3"/>
      <c r="Q120" s="3"/>
      <c r="R120" s="3"/>
      <c r="S120" s="3"/>
    </row>
    <row r="121" spans="1:19" x14ac:dyDescent="0.2">
      <c r="A121" s="3"/>
      <c r="B121" s="3"/>
      <c r="C121" s="3"/>
      <c r="D121" s="3"/>
      <c r="F121" s="3"/>
      <c r="G121" s="3"/>
      <c r="H121" s="3"/>
      <c r="I121" s="3"/>
      <c r="J121" s="3"/>
      <c r="K121" s="3"/>
      <c r="L121" s="3"/>
      <c r="M121" s="3"/>
      <c r="N121" s="3"/>
      <c r="O121" s="3"/>
      <c r="P121" s="3"/>
      <c r="Q121" s="3"/>
      <c r="R121" s="3"/>
      <c r="S121" s="3"/>
    </row>
    <row r="122" spans="1:19" x14ac:dyDescent="0.2">
      <c r="A122" s="3"/>
      <c r="B122" s="3"/>
      <c r="C122" s="3"/>
      <c r="D122" s="3"/>
      <c r="F122" s="3"/>
      <c r="G122" s="3"/>
      <c r="H122" s="3"/>
      <c r="I122" s="3"/>
      <c r="J122" s="3"/>
      <c r="K122" s="3"/>
      <c r="L122" s="3"/>
      <c r="M122" s="3"/>
      <c r="N122" s="3"/>
      <c r="O122" s="3"/>
      <c r="P122" s="3"/>
      <c r="Q122" s="3"/>
      <c r="R122" s="3"/>
      <c r="S122" s="3"/>
    </row>
    <row r="123" spans="1:19" x14ac:dyDescent="0.2">
      <c r="A123" s="3"/>
      <c r="B123" s="3"/>
      <c r="C123" s="3"/>
      <c r="D123" s="3"/>
      <c r="F123" s="3"/>
      <c r="G123" s="3"/>
      <c r="H123" s="3"/>
      <c r="I123" s="3"/>
      <c r="J123" s="3"/>
      <c r="K123" s="3"/>
      <c r="L123" s="3"/>
      <c r="M123" s="3"/>
      <c r="N123" s="3"/>
      <c r="O123" s="3"/>
      <c r="P123" s="3"/>
      <c r="Q123" s="3"/>
      <c r="R123" s="3"/>
      <c r="S123" s="3"/>
    </row>
    <row r="124" spans="1:19" x14ac:dyDescent="0.2">
      <c r="A124" s="3"/>
      <c r="B124" s="3"/>
      <c r="C124" s="3"/>
      <c r="D124" s="3"/>
      <c r="F124" s="3"/>
      <c r="G124" s="3"/>
      <c r="H124" s="3"/>
      <c r="I124" s="3"/>
      <c r="J124" s="3"/>
      <c r="K124" s="3"/>
      <c r="L124" s="3"/>
      <c r="M124" s="3"/>
      <c r="N124" s="3"/>
      <c r="O124" s="3"/>
      <c r="P124" s="3"/>
      <c r="Q124" s="3"/>
      <c r="R124" s="3"/>
      <c r="S124" s="3"/>
    </row>
    <row r="125" spans="1:19" x14ac:dyDescent="0.2">
      <c r="A125" s="3"/>
      <c r="B125" s="3"/>
      <c r="C125" s="3"/>
      <c r="D125" s="3"/>
      <c r="F125" s="3"/>
      <c r="G125" s="3"/>
      <c r="H125" s="3"/>
      <c r="I125" s="3"/>
      <c r="J125" s="3"/>
      <c r="K125" s="3"/>
      <c r="L125" s="3"/>
      <c r="M125" s="3"/>
      <c r="N125" s="3"/>
      <c r="O125" s="3"/>
      <c r="P125" s="3"/>
      <c r="Q125" s="3"/>
      <c r="R125" s="3"/>
      <c r="S125" s="3"/>
    </row>
    <row r="126" spans="1:19" x14ac:dyDescent="0.2">
      <c r="A126" s="3"/>
      <c r="B126" s="3"/>
      <c r="C126" s="3"/>
      <c r="D126" s="3"/>
      <c r="F126" s="3"/>
      <c r="G126" s="3"/>
      <c r="H126" s="3"/>
      <c r="I126" s="3"/>
      <c r="J126" s="3"/>
      <c r="K126" s="3"/>
      <c r="L126" s="3"/>
      <c r="M126" s="3"/>
      <c r="N126" s="3"/>
      <c r="O126" s="3"/>
      <c r="P126" s="3"/>
      <c r="Q126" s="3"/>
      <c r="R126" s="3"/>
      <c r="S126" s="3"/>
    </row>
    <row r="127" spans="1:19" x14ac:dyDescent="0.2">
      <c r="A127" s="3"/>
      <c r="B127" s="3"/>
      <c r="C127" s="3"/>
      <c r="D127" s="3"/>
      <c r="F127" s="3"/>
      <c r="G127" s="3"/>
      <c r="H127" s="3"/>
      <c r="I127" s="3"/>
      <c r="J127" s="3"/>
      <c r="K127" s="3"/>
      <c r="L127" s="3"/>
      <c r="M127" s="3"/>
      <c r="N127" s="3"/>
      <c r="O127" s="3"/>
      <c r="P127" s="3"/>
      <c r="Q127" s="3"/>
      <c r="R127" s="3"/>
      <c r="S127" s="3"/>
    </row>
    <row r="128" spans="1:19" x14ac:dyDescent="0.2">
      <c r="A128" s="3"/>
      <c r="B128" s="3"/>
      <c r="C128" s="3"/>
      <c r="D128" s="3"/>
      <c r="F128" s="3"/>
      <c r="G128" s="3"/>
      <c r="H128" s="3"/>
      <c r="I128" s="3"/>
      <c r="J128" s="3"/>
      <c r="K128" s="3"/>
      <c r="L128" s="3"/>
      <c r="M128" s="3"/>
      <c r="N128" s="3"/>
      <c r="O128" s="3"/>
      <c r="P128" s="3"/>
      <c r="Q128" s="3"/>
      <c r="R128" s="3"/>
      <c r="S128" s="3"/>
    </row>
    <row r="129" spans="1:19" x14ac:dyDescent="0.2">
      <c r="A129" s="3"/>
      <c r="B129" s="3"/>
      <c r="C129" s="3"/>
      <c r="D129" s="3"/>
      <c r="F129" s="3"/>
      <c r="G129" s="3"/>
      <c r="H129" s="3"/>
      <c r="I129" s="3"/>
      <c r="J129" s="3"/>
      <c r="K129" s="3"/>
      <c r="L129" s="3"/>
      <c r="M129" s="3"/>
      <c r="N129" s="3"/>
      <c r="O129" s="3"/>
      <c r="P129" s="3"/>
      <c r="Q129" s="3"/>
      <c r="R129" s="3"/>
      <c r="S129" s="3"/>
    </row>
    <row r="130" spans="1:19" x14ac:dyDescent="0.2">
      <c r="A130" s="3"/>
      <c r="B130" s="3"/>
      <c r="C130" s="3"/>
      <c r="D130" s="3"/>
      <c r="F130" s="3"/>
      <c r="G130" s="3"/>
      <c r="H130" s="3"/>
      <c r="I130" s="3"/>
      <c r="J130" s="3"/>
      <c r="K130" s="3"/>
      <c r="L130" s="3"/>
      <c r="M130" s="3"/>
      <c r="N130" s="3"/>
      <c r="O130" s="3"/>
      <c r="P130" s="3"/>
      <c r="Q130" s="3"/>
      <c r="R130" s="3"/>
      <c r="S130" s="3"/>
    </row>
    <row r="131" spans="1:19" x14ac:dyDescent="0.2">
      <c r="A131" s="3"/>
      <c r="B131" s="3"/>
      <c r="C131" s="3"/>
      <c r="D131" s="3"/>
      <c r="F131" s="3"/>
      <c r="G131" s="3"/>
      <c r="H131" s="3"/>
      <c r="I131" s="3"/>
      <c r="J131" s="3"/>
      <c r="K131" s="3"/>
      <c r="L131" s="3"/>
      <c r="M131" s="3"/>
      <c r="N131" s="3"/>
      <c r="O131" s="3"/>
      <c r="P131" s="3"/>
      <c r="Q131" s="3"/>
      <c r="R131" s="3"/>
      <c r="S131" s="3"/>
    </row>
    <row r="132" spans="1:19" x14ac:dyDescent="0.2">
      <c r="A132" s="3"/>
      <c r="B132" s="3"/>
      <c r="C132" s="3"/>
      <c r="D132" s="3"/>
      <c r="F132" s="3"/>
      <c r="G132" s="3"/>
      <c r="H132" s="3"/>
      <c r="I132" s="3"/>
      <c r="J132" s="3"/>
      <c r="K132" s="3"/>
      <c r="L132" s="3"/>
      <c r="M132" s="3"/>
      <c r="N132" s="3"/>
      <c r="O132" s="3"/>
      <c r="P132" s="3"/>
      <c r="Q132" s="3"/>
      <c r="R132" s="3"/>
      <c r="S132" s="3"/>
    </row>
    <row r="133" spans="1:19" x14ac:dyDescent="0.2">
      <c r="A133" s="3"/>
      <c r="B133" s="3"/>
      <c r="C133" s="3"/>
      <c r="D133" s="3"/>
      <c r="F133" s="3"/>
      <c r="G133" s="3"/>
      <c r="H133" s="3"/>
      <c r="I133" s="3"/>
      <c r="J133" s="3"/>
      <c r="K133" s="3"/>
      <c r="L133" s="3"/>
      <c r="M133" s="3"/>
      <c r="N133" s="3"/>
      <c r="O133" s="3"/>
      <c r="P133" s="3"/>
      <c r="Q133" s="3"/>
      <c r="R133" s="3"/>
      <c r="S133" s="3"/>
    </row>
    <row r="134" spans="1:19" x14ac:dyDescent="0.2">
      <c r="A134" s="3"/>
      <c r="B134" s="3"/>
      <c r="C134" s="3"/>
      <c r="D134" s="3"/>
      <c r="F134" s="3"/>
      <c r="G134" s="3"/>
      <c r="H134" s="3"/>
      <c r="I134" s="3"/>
      <c r="J134" s="3"/>
      <c r="K134" s="3"/>
      <c r="L134" s="3"/>
      <c r="M134" s="3"/>
      <c r="N134" s="3"/>
      <c r="O134" s="3"/>
      <c r="P134" s="3"/>
      <c r="Q134" s="3"/>
      <c r="R134" s="3"/>
      <c r="S134" s="3"/>
    </row>
    <row r="135" spans="1:19" x14ac:dyDescent="0.2">
      <c r="A135" s="3"/>
      <c r="B135" s="3"/>
      <c r="C135" s="3"/>
      <c r="D135" s="3"/>
      <c r="F135" s="3"/>
      <c r="G135" s="3"/>
      <c r="H135" s="3"/>
      <c r="I135" s="3"/>
      <c r="J135" s="3"/>
      <c r="K135" s="3"/>
      <c r="L135" s="3"/>
      <c r="M135" s="3"/>
      <c r="N135" s="3"/>
      <c r="O135" s="3"/>
      <c r="P135" s="3"/>
      <c r="Q135" s="3"/>
      <c r="R135" s="3"/>
      <c r="S135" s="3"/>
    </row>
    <row r="136" spans="1:19" x14ac:dyDescent="0.2">
      <c r="A136" s="3"/>
      <c r="B136" s="3"/>
      <c r="C136" s="3"/>
      <c r="D136" s="3"/>
      <c r="F136" s="3"/>
      <c r="G136" s="3"/>
      <c r="H136" s="3"/>
      <c r="I136" s="3"/>
      <c r="J136" s="3"/>
      <c r="K136" s="3"/>
      <c r="L136" s="3"/>
      <c r="M136" s="3"/>
      <c r="N136" s="3"/>
      <c r="O136" s="3"/>
      <c r="P136" s="3"/>
      <c r="Q136" s="3"/>
      <c r="R136" s="3"/>
      <c r="S136" s="3"/>
    </row>
    <row r="137" spans="1:19" x14ac:dyDescent="0.2">
      <c r="A137" s="3"/>
      <c r="B137" s="3"/>
      <c r="C137" s="3"/>
      <c r="D137" s="3"/>
      <c r="F137" s="3"/>
      <c r="G137" s="3"/>
      <c r="H137" s="3"/>
      <c r="I137" s="3"/>
      <c r="J137" s="3"/>
      <c r="K137" s="3"/>
      <c r="L137" s="3"/>
      <c r="M137" s="3"/>
      <c r="N137" s="3"/>
      <c r="O137" s="3"/>
      <c r="P137" s="3"/>
      <c r="Q137" s="3"/>
      <c r="R137" s="3"/>
      <c r="S137" s="3"/>
    </row>
    <row r="138" spans="1:19" x14ac:dyDescent="0.2">
      <c r="A138" s="3"/>
      <c r="B138" s="3"/>
      <c r="C138" s="3"/>
      <c r="D138" s="3"/>
      <c r="F138" s="3"/>
      <c r="G138" s="3"/>
      <c r="H138" s="3"/>
      <c r="I138" s="3"/>
      <c r="J138" s="3"/>
      <c r="K138" s="3"/>
      <c r="L138" s="3"/>
      <c r="M138" s="3"/>
      <c r="N138" s="3"/>
      <c r="O138" s="3"/>
      <c r="P138" s="3"/>
      <c r="Q138" s="3"/>
      <c r="R138" s="3"/>
      <c r="S138" s="3"/>
    </row>
    <row r="139" spans="1:19" x14ac:dyDescent="0.2">
      <c r="A139" s="3"/>
      <c r="B139" s="3"/>
      <c r="C139" s="3"/>
      <c r="D139" s="3"/>
      <c r="F139" s="3"/>
      <c r="G139" s="3"/>
      <c r="H139" s="3"/>
      <c r="I139" s="3"/>
      <c r="J139" s="3"/>
      <c r="K139" s="3"/>
      <c r="L139" s="3"/>
      <c r="M139" s="3"/>
      <c r="N139" s="3"/>
      <c r="O139" s="3"/>
      <c r="P139" s="3"/>
      <c r="Q139" s="3"/>
      <c r="R139" s="3"/>
      <c r="S139" s="3"/>
    </row>
    <row r="140" spans="1:19" x14ac:dyDescent="0.2">
      <c r="A140" s="3"/>
      <c r="B140" s="3"/>
      <c r="C140" s="3"/>
      <c r="D140" s="3"/>
      <c r="F140" s="3"/>
      <c r="G140" s="3"/>
      <c r="H140" s="3"/>
      <c r="I140" s="3"/>
      <c r="J140" s="3"/>
      <c r="K140" s="3"/>
      <c r="L140" s="3"/>
      <c r="M140" s="3"/>
      <c r="N140" s="3"/>
      <c r="O140" s="3"/>
      <c r="P140" s="3"/>
      <c r="Q140" s="3"/>
      <c r="R140" s="3"/>
      <c r="S140" s="3"/>
    </row>
    <row r="141" spans="1:19" x14ac:dyDescent="0.2">
      <c r="A141" s="3"/>
      <c r="B141" s="3"/>
      <c r="C141" s="3"/>
      <c r="D141" s="3"/>
      <c r="F141" s="3"/>
      <c r="G141" s="3"/>
      <c r="H141" s="3"/>
      <c r="I141" s="3"/>
      <c r="J141" s="3"/>
      <c r="K141" s="3"/>
      <c r="L141" s="3"/>
      <c r="M141" s="3"/>
      <c r="N141" s="3"/>
      <c r="O141" s="3"/>
      <c r="P141" s="3"/>
      <c r="Q141" s="3"/>
      <c r="R141" s="3"/>
      <c r="S141" s="3"/>
    </row>
    <row r="142" spans="1:19" x14ac:dyDescent="0.2">
      <c r="A142" s="3"/>
      <c r="B142" s="3"/>
      <c r="C142" s="3"/>
      <c r="D142" s="3"/>
      <c r="F142" s="3"/>
      <c r="G142" s="3"/>
      <c r="H142" s="3"/>
      <c r="I142" s="3"/>
      <c r="J142" s="3"/>
      <c r="K142" s="3"/>
      <c r="L142" s="3"/>
      <c r="M142" s="3"/>
      <c r="N142" s="3"/>
      <c r="O142" s="3"/>
      <c r="P142" s="3"/>
      <c r="Q142" s="3"/>
      <c r="R142" s="3"/>
      <c r="S142" s="3"/>
    </row>
    <row r="143" spans="1:19" x14ac:dyDescent="0.2">
      <c r="A143" s="3"/>
      <c r="B143" s="3"/>
      <c r="C143" s="3"/>
      <c r="D143" s="3"/>
      <c r="F143" s="3"/>
      <c r="G143" s="3"/>
      <c r="H143" s="3"/>
      <c r="I143" s="3"/>
      <c r="J143" s="3"/>
      <c r="K143" s="3"/>
      <c r="L143" s="3"/>
      <c r="M143" s="3"/>
      <c r="N143" s="3"/>
      <c r="O143" s="3"/>
      <c r="P143" s="3"/>
      <c r="Q143" s="3"/>
      <c r="R143" s="3"/>
      <c r="S143" s="3"/>
    </row>
    <row r="144" spans="1:19" x14ac:dyDescent="0.2">
      <c r="A144" s="3"/>
      <c r="B144" s="3"/>
      <c r="C144" s="3"/>
      <c r="D144" s="3"/>
      <c r="F144" s="3"/>
      <c r="G144" s="3"/>
      <c r="H144" s="3"/>
      <c r="I144" s="3"/>
      <c r="J144" s="3"/>
      <c r="K144" s="3"/>
      <c r="L144" s="3"/>
      <c r="M144" s="3"/>
      <c r="N144" s="3"/>
      <c r="O144" s="3"/>
      <c r="P144" s="3"/>
      <c r="Q144" s="3"/>
      <c r="R144" s="3"/>
      <c r="S144" s="3"/>
    </row>
    <row r="145" spans="1:19" x14ac:dyDescent="0.2">
      <c r="A145" s="3"/>
      <c r="B145" s="3"/>
      <c r="C145" s="3"/>
      <c r="D145" s="3"/>
      <c r="F145" s="3"/>
      <c r="G145" s="3"/>
      <c r="H145" s="3"/>
      <c r="I145" s="3"/>
      <c r="J145" s="3"/>
      <c r="K145" s="3"/>
      <c r="L145" s="3"/>
      <c r="M145" s="3"/>
      <c r="N145" s="3"/>
      <c r="O145" s="3"/>
      <c r="P145" s="3"/>
      <c r="Q145" s="3"/>
      <c r="R145" s="3"/>
      <c r="S145" s="3"/>
    </row>
    <row r="146" spans="1:19" x14ac:dyDescent="0.2">
      <c r="A146" s="3"/>
      <c r="B146" s="3"/>
      <c r="C146" s="3"/>
      <c r="D146" s="3"/>
      <c r="F146" s="3"/>
      <c r="G146" s="3"/>
      <c r="H146" s="3"/>
      <c r="I146" s="3"/>
      <c r="J146" s="3"/>
      <c r="K146" s="3"/>
      <c r="L146" s="3"/>
      <c r="M146" s="3"/>
      <c r="N146" s="3"/>
      <c r="O146" s="3"/>
      <c r="P146" s="3"/>
      <c r="Q146" s="3"/>
      <c r="R146" s="3"/>
      <c r="S146" s="3"/>
    </row>
    <row r="147" spans="1:19" x14ac:dyDescent="0.2">
      <c r="A147" s="3"/>
      <c r="B147" s="3"/>
      <c r="C147" s="3"/>
      <c r="D147" s="3"/>
      <c r="F147" s="3"/>
      <c r="G147" s="3"/>
      <c r="H147" s="3"/>
      <c r="I147" s="3"/>
      <c r="J147" s="3"/>
      <c r="K147" s="3"/>
      <c r="L147" s="3"/>
      <c r="M147" s="3"/>
      <c r="N147" s="3"/>
      <c r="O147" s="3"/>
      <c r="P147" s="3"/>
      <c r="Q147" s="3"/>
      <c r="R147" s="3"/>
      <c r="S147" s="3"/>
    </row>
    <row r="148" spans="1:19" x14ac:dyDescent="0.2">
      <c r="A148" s="3"/>
      <c r="B148" s="3"/>
      <c r="C148" s="3"/>
      <c r="D148" s="3"/>
      <c r="F148" s="3"/>
      <c r="G148" s="3"/>
      <c r="H148" s="3"/>
      <c r="I148" s="3"/>
      <c r="J148" s="3"/>
      <c r="K148" s="3"/>
      <c r="L148" s="3"/>
      <c r="M148" s="3"/>
      <c r="N148" s="3"/>
      <c r="O148" s="3"/>
      <c r="P148" s="3"/>
      <c r="Q148" s="3"/>
      <c r="R148" s="3"/>
      <c r="S148" s="3"/>
    </row>
    <row r="149" spans="1:19" x14ac:dyDescent="0.2">
      <c r="A149" s="3"/>
      <c r="B149" s="3"/>
      <c r="C149" s="3"/>
      <c r="D149" s="3"/>
      <c r="F149" s="3"/>
      <c r="G149" s="3"/>
      <c r="H149" s="3"/>
      <c r="I149" s="3"/>
      <c r="J149" s="3"/>
      <c r="K149" s="3"/>
      <c r="L149" s="3"/>
      <c r="M149" s="3"/>
      <c r="N149" s="3"/>
      <c r="O149" s="3"/>
      <c r="P149" s="3"/>
      <c r="Q149" s="3"/>
      <c r="R149" s="3"/>
      <c r="S149" s="3"/>
    </row>
    <row r="150" spans="1:19" x14ac:dyDescent="0.2">
      <c r="A150" s="3"/>
      <c r="B150" s="3"/>
      <c r="C150" s="3"/>
      <c r="D150" s="3"/>
      <c r="F150" s="3"/>
      <c r="G150" s="3"/>
      <c r="H150" s="3"/>
      <c r="I150" s="3"/>
      <c r="J150" s="3"/>
      <c r="K150" s="3"/>
      <c r="L150" s="3"/>
      <c r="M150" s="3"/>
      <c r="N150" s="3"/>
      <c r="O150" s="3"/>
      <c r="P150" s="3"/>
      <c r="Q150" s="3"/>
      <c r="R150" s="3"/>
      <c r="S150" s="3"/>
    </row>
    <row r="151" spans="1:19" x14ac:dyDescent="0.2">
      <c r="A151" s="3"/>
      <c r="B151" s="3"/>
      <c r="C151" s="3"/>
      <c r="D151" s="3"/>
      <c r="F151" s="3"/>
      <c r="G151" s="3"/>
      <c r="H151" s="3"/>
      <c r="I151" s="3"/>
      <c r="J151" s="3"/>
      <c r="K151" s="3"/>
      <c r="L151" s="3"/>
      <c r="M151" s="3"/>
      <c r="N151" s="3"/>
      <c r="O151" s="3"/>
      <c r="P151" s="3"/>
      <c r="Q151" s="3"/>
      <c r="R151" s="3"/>
      <c r="S151" s="3"/>
    </row>
    <row r="152" spans="1:19" x14ac:dyDescent="0.2">
      <c r="A152" s="3"/>
      <c r="B152" s="3"/>
      <c r="C152" s="3"/>
      <c r="D152" s="3"/>
      <c r="F152" s="3"/>
      <c r="G152" s="3"/>
      <c r="H152" s="3"/>
      <c r="I152" s="3"/>
      <c r="J152" s="3"/>
      <c r="K152" s="3"/>
      <c r="L152" s="3"/>
      <c r="M152" s="3"/>
      <c r="N152" s="3"/>
      <c r="O152" s="3"/>
      <c r="P152" s="3"/>
      <c r="Q152" s="3"/>
      <c r="R152" s="3"/>
      <c r="S152" s="3"/>
    </row>
    <row r="153" spans="1:19" x14ac:dyDescent="0.2">
      <c r="A153" s="3"/>
      <c r="B153" s="3"/>
      <c r="C153" s="3"/>
      <c r="D153" s="3"/>
      <c r="F153" s="3"/>
      <c r="G153" s="3"/>
      <c r="H153" s="3"/>
      <c r="I153" s="3"/>
      <c r="J153" s="3"/>
      <c r="K153" s="3"/>
      <c r="L153" s="3"/>
      <c r="M153" s="3"/>
      <c r="N153" s="3"/>
      <c r="O153" s="3"/>
      <c r="P153" s="3"/>
      <c r="Q153" s="3"/>
      <c r="R153" s="3"/>
      <c r="S153" s="3"/>
    </row>
    <row r="154" spans="1:19" x14ac:dyDescent="0.2">
      <c r="A154" s="3"/>
      <c r="B154" s="3"/>
      <c r="C154" s="3"/>
      <c r="D154" s="3"/>
      <c r="F154" s="3"/>
      <c r="G154" s="3"/>
      <c r="H154" s="3"/>
      <c r="I154" s="3"/>
      <c r="J154" s="3"/>
      <c r="K154" s="3"/>
      <c r="L154" s="3"/>
      <c r="M154" s="3"/>
      <c r="N154" s="3"/>
      <c r="O154" s="3"/>
      <c r="P154" s="3"/>
      <c r="Q154" s="3"/>
      <c r="R154" s="3"/>
      <c r="S154" s="3"/>
    </row>
    <row r="155" spans="1:19" x14ac:dyDescent="0.2">
      <c r="A155" s="3"/>
      <c r="B155" s="3"/>
      <c r="C155" s="3"/>
      <c r="D155" s="3"/>
      <c r="F155" s="3"/>
      <c r="G155" s="3"/>
      <c r="H155" s="3"/>
      <c r="I155" s="3"/>
      <c r="J155" s="3"/>
      <c r="K155" s="3"/>
      <c r="L155" s="3"/>
      <c r="M155" s="3"/>
      <c r="N155" s="3"/>
      <c r="O155" s="3"/>
      <c r="P155" s="3"/>
      <c r="Q155" s="3"/>
      <c r="R155" s="3"/>
      <c r="S155" s="3"/>
    </row>
    <row r="156" spans="1:19" x14ac:dyDescent="0.2">
      <c r="A156" s="3"/>
      <c r="B156" s="3"/>
      <c r="C156" s="3"/>
      <c r="D156" s="3"/>
      <c r="F156" s="3"/>
      <c r="G156" s="3"/>
      <c r="H156" s="3"/>
      <c r="I156" s="3"/>
      <c r="J156" s="3"/>
      <c r="K156" s="3"/>
      <c r="L156" s="3"/>
      <c r="M156" s="3"/>
      <c r="N156" s="3"/>
      <c r="O156" s="3"/>
      <c r="P156" s="3"/>
      <c r="Q156" s="3"/>
      <c r="R156" s="3"/>
      <c r="S156" s="3"/>
    </row>
    <row r="157" spans="1:19" x14ac:dyDescent="0.2">
      <c r="A157" s="3"/>
      <c r="B157" s="3"/>
      <c r="C157" s="3"/>
      <c r="D157" s="3"/>
      <c r="F157" s="3"/>
      <c r="G157" s="3"/>
      <c r="H157" s="3"/>
      <c r="I157" s="3"/>
      <c r="J157" s="3"/>
      <c r="K157" s="3"/>
      <c r="L157" s="3"/>
      <c r="M157" s="3"/>
      <c r="N157" s="3"/>
      <c r="O157" s="3"/>
      <c r="P157" s="3"/>
      <c r="Q157" s="3"/>
      <c r="R157" s="3"/>
      <c r="S157" s="3"/>
    </row>
    <row r="158" spans="1:19" x14ac:dyDescent="0.2">
      <c r="A158" s="3"/>
      <c r="B158" s="3"/>
      <c r="C158" s="3"/>
      <c r="D158" s="3"/>
      <c r="F158" s="3"/>
      <c r="G158" s="3"/>
      <c r="H158" s="3"/>
      <c r="I158" s="3"/>
      <c r="J158" s="3"/>
      <c r="K158" s="3"/>
      <c r="L158" s="3"/>
      <c r="M158" s="3"/>
      <c r="N158" s="3"/>
      <c r="O158" s="3"/>
      <c r="P158" s="3"/>
      <c r="Q158" s="3"/>
      <c r="R158" s="3"/>
      <c r="S158" s="3"/>
    </row>
    <row r="159" spans="1:19" x14ac:dyDescent="0.2">
      <c r="A159" s="3"/>
      <c r="B159" s="3"/>
      <c r="C159" s="3"/>
      <c r="D159" s="3"/>
      <c r="F159" s="3"/>
      <c r="G159" s="3"/>
      <c r="H159" s="3"/>
      <c r="I159" s="3"/>
      <c r="J159" s="3"/>
      <c r="K159" s="3"/>
      <c r="L159" s="3"/>
      <c r="M159" s="3"/>
      <c r="N159" s="3"/>
      <c r="O159" s="3"/>
      <c r="P159" s="3"/>
      <c r="Q159" s="3"/>
      <c r="R159" s="3"/>
      <c r="S159" s="3"/>
    </row>
    <row r="160" spans="1:19" x14ac:dyDescent="0.2">
      <c r="A160" s="3"/>
      <c r="B160" s="3"/>
      <c r="C160" s="3"/>
      <c r="D160" s="3"/>
      <c r="F160" s="3"/>
      <c r="G160" s="3"/>
      <c r="H160" s="3"/>
      <c r="I160" s="3"/>
      <c r="J160" s="3"/>
      <c r="K160" s="3"/>
      <c r="L160" s="3"/>
      <c r="M160" s="3"/>
      <c r="N160" s="3"/>
      <c r="O160" s="3"/>
      <c r="P160" s="3"/>
      <c r="Q160" s="3"/>
      <c r="R160" s="3"/>
      <c r="S160" s="3"/>
    </row>
    <row r="161" spans="1:19" x14ac:dyDescent="0.2">
      <c r="A161" s="3"/>
      <c r="B161" s="3"/>
      <c r="C161" s="3"/>
      <c r="D161" s="3"/>
      <c r="F161" s="3"/>
      <c r="G161" s="3"/>
      <c r="H161" s="3"/>
      <c r="I161" s="3"/>
      <c r="J161" s="3"/>
      <c r="K161" s="3"/>
      <c r="L161" s="3"/>
      <c r="M161" s="3"/>
      <c r="N161" s="3"/>
      <c r="O161" s="3"/>
      <c r="P161" s="3"/>
      <c r="Q161" s="3"/>
      <c r="R161" s="3"/>
      <c r="S161" s="3"/>
    </row>
    <row r="162" spans="1:19" x14ac:dyDescent="0.2">
      <c r="A162" s="3"/>
      <c r="B162" s="3"/>
      <c r="C162" s="3"/>
      <c r="D162" s="3"/>
      <c r="F162" s="3"/>
      <c r="G162" s="3"/>
      <c r="H162" s="3"/>
      <c r="I162" s="3"/>
      <c r="J162" s="3"/>
      <c r="K162" s="3"/>
      <c r="L162" s="3"/>
      <c r="M162" s="3"/>
      <c r="N162" s="3"/>
      <c r="O162" s="3"/>
      <c r="P162" s="3"/>
      <c r="Q162" s="3"/>
      <c r="R162" s="3"/>
      <c r="S162" s="3"/>
    </row>
    <row r="163" spans="1:19" x14ac:dyDescent="0.2">
      <c r="A163" s="3"/>
      <c r="B163" s="3"/>
      <c r="C163" s="3"/>
      <c r="D163" s="3"/>
      <c r="F163" s="3"/>
      <c r="G163" s="3"/>
      <c r="H163" s="3"/>
      <c r="I163" s="3"/>
      <c r="J163" s="3"/>
      <c r="K163" s="3"/>
      <c r="L163" s="3"/>
      <c r="M163" s="3"/>
      <c r="N163" s="3"/>
      <c r="O163" s="3"/>
      <c r="P163" s="3"/>
      <c r="Q163" s="3"/>
      <c r="R163" s="3"/>
      <c r="S163" s="3"/>
    </row>
    <row r="164" spans="1:19" x14ac:dyDescent="0.2">
      <c r="A164" s="3"/>
      <c r="B164" s="3"/>
      <c r="C164" s="3"/>
      <c r="D164" s="3"/>
      <c r="F164" s="3"/>
      <c r="G164" s="3"/>
      <c r="H164" s="3"/>
      <c r="I164" s="3"/>
      <c r="J164" s="3"/>
      <c r="K164" s="3"/>
      <c r="L164" s="3"/>
      <c r="M164" s="3"/>
      <c r="N164" s="3"/>
      <c r="O164" s="3"/>
      <c r="P164" s="3"/>
      <c r="Q164" s="3"/>
      <c r="R164" s="3"/>
      <c r="S164" s="3"/>
    </row>
    <row r="165" spans="1:19" x14ac:dyDescent="0.2">
      <c r="A165" s="3"/>
      <c r="B165" s="3"/>
      <c r="C165" s="3"/>
      <c r="D165" s="3"/>
      <c r="F165" s="3"/>
      <c r="G165" s="3"/>
      <c r="H165" s="3"/>
      <c r="I165" s="3"/>
      <c r="J165" s="3"/>
      <c r="K165" s="3"/>
      <c r="L165" s="3"/>
      <c r="M165" s="3"/>
      <c r="N165" s="3"/>
      <c r="O165" s="3"/>
      <c r="P165" s="3"/>
      <c r="Q165" s="3"/>
      <c r="R165" s="3"/>
      <c r="S165" s="3"/>
    </row>
    <row r="166" spans="1:19" x14ac:dyDescent="0.2">
      <c r="A166" s="3"/>
      <c r="B166" s="3"/>
      <c r="C166" s="3"/>
      <c r="D166" s="3"/>
      <c r="F166" s="3"/>
      <c r="G166" s="3"/>
      <c r="H166" s="3"/>
      <c r="I166" s="3"/>
      <c r="J166" s="3"/>
      <c r="K166" s="3"/>
      <c r="L166" s="3"/>
      <c r="M166" s="3"/>
      <c r="N166" s="3"/>
      <c r="O166" s="3"/>
      <c r="P166" s="3"/>
      <c r="Q166" s="3"/>
      <c r="R166" s="3"/>
      <c r="S166" s="3"/>
    </row>
    <row r="167" spans="1:19" x14ac:dyDescent="0.2">
      <c r="A167" s="3"/>
      <c r="B167" s="3"/>
      <c r="C167" s="3"/>
      <c r="D167" s="3"/>
      <c r="F167" s="3"/>
      <c r="G167" s="3"/>
      <c r="H167" s="3"/>
      <c r="I167" s="3"/>
      <c r="J167" s="3"/>
      <c r="K167" s="3"/>
      <c r="L167" s="3"/>
      <c r="M167" s="3"/>
      <c r="N167" s="3"/>
      <c r="O167" s="3"/>
      <c r="P167" s="3"/>
      <c r="Q167" s="3"/>
      <c r="R167" s="3"/>
      <c r="S167" s="3"/>
    </row>
    <row r="168" spans="1:19" x14ac:dyDescent="0.2">
      <c r="A168" s="3"/>
      <c r="B168" s="3"/>
      <c r="C168" s="3"/>
      <c r="D168" s="3"/>
      <c r="F168" s="3"/>
      <c r="G168" s="3"/>
      <c r="H168" s="3"/>
      <c r="I168" s="3"/>
      <c r="J168" s="3"/>
      <c r="K168" s="3"/>
      <c r="L168" s="3"/>
      <c r="M168" s="3"/>
      <c r="N168" s="3"/>
      <c r="O168" s="3"/>
      <c r="P168" s="3"/>
      <c r="Q168" s="3"/>
      <c r="R168" s="3"/>
      <c r="S168" s="3"/>
    </row>
    <row r="169" spans="1:19" x14ac:dyDescent="0.2">
      <c r="A169" s="3"/>
      <c r="B169" s="3"/>
      <c r="C169" s="3"/>
      <c r="D169" s="3"/>
      <c r="F169" s="3"/>
      <c r="G169" s="3"/>
      <c r="H169" s="3"/>
      <c r="I169" s="3"/>
      <c r="J169" s="3"/>
      <c r="K169" s="3"/>
      <c r="L169" s="3"/>
      <c r="M169" s="3"/>
      <c r="N169" s="3"/>
      <c r="O169" s="3"/>
      <c r="P169" s="3"/>
      <c r="Q169" s="3"/>
      <c r="R169" s="3"/>
      <c r="S169" s="3"/>
    </row>
    <row r="170" spans="1:19" x14ac:dyDescent="0.2">
      <c r="A170" s="3"/>
      <c r="B170" s="3"/>
      <c r="C170" s="3"/>
      <c r="D170" s="3"/>
      <c r="F170" s="3"/>
      <c r="G170" s="3"/>
      <c r="H170" s="3"/>
      <c r="I170" s="3"/>
      <c r="J170" s="3"/>
      <c r="K170" s="3"/>
      <c r="L170" s="3"/>
      <c r="M170" s="3"/>
      <c r="N170" s="3"/>
      <c r="O170" s="3"/>
      <c r="P170" s="3"/>
      <c r="Q170" s="3"/>
      <c r="R170" s="3"/>
      <c r="S170" s="3"/>
    </row>
    <row r="171" spans="1:19" x14ac:dyDescent="0.2">
      <c r="A171" s="3"/>
      <c r="B171" s="3"/>
      <c r="C171" s="3"/>
      <c r="D171" s="3"/>
      <c r="F171" s="3"/>
      <c r="G171" s="3"/>
      <c r="H171" s="3"/>
      <c r="I171" s="3"/>
      <c r="J171" s="3"/>
      <c r="K171" s="3"/>
      <c r="L171" s="3"/>
      <c r="M171" s="3"/>
      <c r="N171" s="3"/>
      <c r="O171" s="3"/>
      <c r="P171" s="3"/>
      <c r="Q171" s="3"/>
      <c r="R171" s="3"/>
      <c r="S171" s="3"/>
    </row>
    <row r="172" spans="1:19" x14ac:dyDescent="0.2">
      <c r="A172" s="3"/>
      <c r="B172" s="3"/>
      <c r="C172" s="3"/>
      <c r="D172" s="3"/>
      <c r="F172" s="3"/>
      <c r="G172" s="3"/>
      <c r="H172" s="3"/>
      <c r="I172" s="3"/>
      <c r="J172" s="3"/>
      <c r="K172" s="3"/>
      <c r="L172" s="3"/>
      <c r="M172" s="3"/>
      <c r="N172" s="3"/>
      <c r="O172" s="3"/>
      <c r="P172" s="3"/>
      <c r="Q172" s="3"/>
      <c r="R172" s="3"/>
      <c r="S172" s="3"/>
    </row>
    <row r="173" spans="1:19" x14ac:dyDescent="0.2">
      <c r="A173" s="3"/>
      <c r="B173" s="3"/>
      <c r="C173" s="3"/>
      <c r="D173" s="3"/>
      <c r="F173" s="3"/>
      <c r="G173" s="3"/>
      <c r="H173" s="3"/>
      <c r="I173" s="3"/>
      <c r="J173" s="3"/>
      <c r="K173" s="3"/>
      <c r="L173" s="3"/>
      <c r="M173" s="3"/>
      <c r="N173" s="3"/>
      <c r="O173" s="3"/>
      <c r="P173" s="3"/>
      <c r="Q173" s="3"/>
      <c r="R173" s="3"/>
      <c r="S173" s="3"/>
    </row>
    <row r="174" spans="1:19" x14ac:dyDescent="0.2">
      <c r="A174" s="3"/>
      <c r="B174" s="3"/>
      <c r="C174" s="3"/>
      <c r="D174" s="3"/>
      <c r="F174" s="3"/>
      <c r="G174" s="3"/>
      <c r="H174" s="3"/>
      <c r="I174" s="3"/>
      <c r="J174" s="3"/>
      <c r="K174" s="3"/>
      <c r="L174" s="3"/>
      <c r="M174" s="3"/>
      <c r="N174" s="3"/>
      <c r="O174" s="3"/>
      <c r="P174" s="3"/>
      <c r="Q174" s="3"/>
      <c r="R174" s="3"/>
      <c r="S174" s="3"/>
    </row>
    <row r="175" spans="1:19" x14ac:dyDescent="0.2">
      <c r="A175" s="3"/>
      <c r="B175" s="3"/>
      <c r="C175" s="3"/>
      <c r="D175" s="3"/>
      <c r="F175" s="3"/>
      <c r="G175" s="3"/>
      <c r="H175" s="3"/>
      <c r="I175" s="3"/>
      <c r="J175" s="3"/>
      <c r="K175" s="3"/>
      <c r="L175" s="3"/>
      <c r="M175" s="3"/>
      <c r="N175" s="3"/>
      <c r="O175" s="3"/>
      <c r="P175" s="3"/>
      <c r="Q175" s="3"/>
      <c r="R175" s="3"/>
      <c r="S175" s="3"/>
    </row>
    <row r="176" spans="1:19" x14ac:dyDescent="0.2">
      <c r="A176" s="3"/>
      <c r="B176" s="3"/>
      <c r="C176" s="3"/>
      <c r="D176" s="3"/>
      <c r="F176" s="3"/>
      <c r="G176" s="3"/>
      <c r="H176" s="3"/>
      <c r="I176" s="3"/>
      <c r="J176" s="3"/>
      <c r="K176" s="3"/>
      <c r="L176" s="3"/>
      <c r="M176" s="3"/>
      <c r="N176" s="3"/>
      <c r="O176" s="3"/>
      <c r="P176" s="3"/>
      <c r="Q176" s="3"/>
      <c r="R176" s="3"/>
      <c r="S176" s="3"/>
    </row>
    <row r="177" spans="1:19" x14ac:dyDescent="0.2">
      <c r="A177" s="3"/>
      <c r="B177" s="3"/>
      <c r="C177" s="3"/>
      <c r="D177" s="3"/>
      <c r="F177" s="3"/>
      <c r="G177" s="3"/>
      <c r="H177" s="3"/>
      <c r="I177" s="3"/>
      <c r="J177" s="3"/>
      <c r="K177" s="3"/>
      <c r="L177" s="3"/>
      <c r="M177" s="3"/>
      <c r="N177" s="3"/>
      <c r="O177" s="3"/>
      <c r="P177" s="3"/>
      <c r="Q177" s="3"/>
      <c r="R177" s="3"/>
      <c r="S177" s="3"/>
    </row>
    <row r="178" spans="1:19" x14ac:dyDescent="0.2">
      <c r="A178" s="3"/>
      <c r="B178" s="3"/>
      <c r="C178" s="3"/>
      <c r="D178" s="3"/>
      <c r="F178" s="3"/>
      <c r="G178" s="3"/>
      <c r="H178" s="3"/>
      <c r="I178" s="3"/>
      <c r="J178" s="3"/>
      <c r="K178" s="3"/>
      <c r="L178" s="3"/>
      <c r="M178" s="3"/>
      <c r="N178" s="3"/>
      <c r="O178" s="3"/>
      <c r="P178" s="3"/>
      <c r="Q178" s="3"/>
      <c r="R178" s="3"/>
      <c r="S178" s="3"/>
    </row>
    <row r="179" spans="1:19" x14ac:dyDescent="0.2">
      <c r="A179" s="3"/>
      <c r="B179" s="3"/>
      <c r="C179" s="3"/>
      <c r="D179" s="3"/>
      <c r="F179" s="3"/>
      <c r="G179" s="3"/>
      <c r="H179" s="3"/>
      <c r="I179" s="3"/>
      <c r="J179" s="3"/>
      <c r="K179" s="3"/>
      <c r="L179" s="3"/>
      <c r="M179" s="3"/>
      <c r="N179" s="3"/>
      <c r="O179" s="3"/>
      <c r="P179" s="3"/>
      <c r="Q179" s="3"/>
      <c r="R179" s="3"/>
      <c r="S179" s="3"/>
    </row>
    <row r="180" spans="1:19" x14ac:dyDescent="0.2">
      <c r="A180" s="3"/>
      <c r="B180" s="3"/>
      <c r="C180" s="3"/>
      <c r="D180" s="3"/>
      <c r="F180" s="3"/>
      <c r="G180" s="3"/>
      <c r="H180" s="3"/>
      <c r="I180" s="3"/>
      <c r="J180" s="3"/>
      <c r="K180" s="3"/>
      <c r="L180" s="3"/>
      <c r="M180" s="3"/>
      <c r="N180" s="3"/>
      <c r="O180" s="3"/>
      <c r="P180" s="3"/>
      <c r="Q180" s="3"/>
      <c r="R180" s="3"/>
      <c r="S180" s="3"/>
    </row>
    <row r="181" spans="1:19" x14ac:dyDescent="0.2">
      <c r="A181" s="3"/>
      <c r="B181" s="3"/>
      <c r="C181" s="3"/>
      <c r="D181" s="3"/>
      <c r="F181" s="3"/>
      <c r="G181" s="3"/>
      <c r="H181" s="3"/>
      <c r="I181" s="3"/>
      <c r="J181" s="3"/>
      <c r="K181" s="3"/>
      <c r="L181" s="3"/>
      <c r="M181" s="3"/>
      <c r="N181" s="3"/>
      <c r="O181" s="3"/>
      <c r="P181" s="3"/>
      <c r="Q181" s="3"/>
      <c r="R181" s="3"/>
      <c r="S181" s="3"/>
    </row>
    <row r="182" spans="1:19" x14ac:dyDescent="0.2">
      <c r="A182" s="3"/>
      <c r="B182" s="3"/>
      <c r="C182" s="3"/>
      <c r="D182" s="3"/>
      <c r="F182" s="3"/>
      <c r="G182" s="3"/>
      <c r="H182" s="3"/>
      <c r="I182" s="3"/>
      <c r="J182" s="3"/>
      <c r="K182" s="3"/>
      <c r="L182" s="3"/>
      <c r="M182" s="3"/>
      <c r="N182" s="3"/>
      <c r="O182" s="3"/>
      <c r="P182" s="3"/>
      <c r="Q182" s="3"/>
      <c r="R182" s="3"/>
      <c r="S182" s="3"/>
    </row>
    <row r="183" spans="1:19" x14ac:dyDescent="0.2">
      <c r="A183" s="3"/>
      <c r="B183" s="3"/>
      <c r="C183" s="3"/>
      <c r="D183" s="3"/>
      <c r="F183" s="3"/>
      <c r="G183" s="3"/>
      <c r="H183" s="3"/>
      <c r="I183" s="3"/>
      <c r="J183" s="3"/>
      <c r="K183" s="3"/>
      <c r="L183" s="3"/>
      <c r="M183" s="3"/>
      <c r="N183" s="3"/>
      <c r="O183" s="3"/>
      <c r="P183" s="3"/>
      <c r="Q183" s="3"/>
      <c r="R183" s="3"/>
      <c r="S183" s="3"/>
    </row>
    <row r="184" spans="1:19" x14ac:dyDescent="0.2">
      <c r="A184" s="3"/>
      <c r="B184" s="3"/>
      <c r="C184" s="3"/>
      <c r="D184" s="3"/>
      <c r="F184" s="3"/>
      <c r="G184" s="3"/>
      <c r="H184" s="3"/>
      <c r="I184" s="3"/>
      <c r="J184" s="3"/>
      <c r="K184" s="3"/>
      <c r="L184" s="3"/>
      <c r="M184" s="3"/>
      <c r="N184" s="3"/>
      <c r="O184" s="3"/>
      <c r="P184" s="3"/>
      <c r="Q184" s="3"/>
      <c r="R184" s="3"/>
      <c r="S184" s="3"/>
    </row>
    <row r="185" spans="1:19" x14ac:dyDescent="0.2">
      <c r="A185" s="3"/>
      <c r="B185" s="3"/>
      <c r="C185" s="3"/>
      <c r="D185" s="3"/>
      <c r="F185" s="3"/>
      <c r="G185" s="3"/>
      <c r="H185" s="3"/>
      <c r="I185" s="3"/>
      <c r="J185" s="3"/>
      <c r="K185" s="3"/>
      <c r="L185" s="3"/>
      <c r="M185" s="3"/>
      <c r="N185" s="3"/>
      <c r="O185" s="3"/>
      <c r="P185" s="3"/>
      <c r="Q185" s="3"/>
      <c r="R185" s="3"/>
      <c r="S185" s="3"/>
    </row>
    <row r="186" spans="1:19" x14ac:dyDescent="0.2">
      <c r="A186" s="3"/>
      <c r="B186" s="3"/>
      <c r="C186" s="3"/>
      <c r="D186" s="3"/>
      <c r="F186" s="3"/>
      <c r="G186" s="3"/>
      <c r="H186" s="3"/>
      <c r="I186" s="3"/>
      <c r="J186" s="3"/>
      <c r="K186" s="3"/>
      <c r="L186" s="3"/>
      <c r="M186" s="3"/>
      <c r="N186" s="3"/>
      <c r="O186" s="3"/>
      <c r="P186" s="3"/>
      <c r="Q186" s="3"/>
      <c r="R186" s="3"/>
      <c r="S186" s="3"/>
    </row>
    <row r="187" spans="1:19" x14ac:dyDescent="0.2">
      <c r="A187" s="3"/>
      <c r="B187" s="3"/>
      <c r="C187" s="3"/>
      <c r="D187" s="3"/>
      <c r="F187" s="3"/>
      <c r="G187" s="3"/>
      <c r="H187" s="3"/>
      <c r="I187" s="3"/>
      <c r="J187" s="3"/>
      <c r="K187" s="3"/>
      <c r="L187" s="3"/>
      <c r="M187" s="3"/>
      <c r="N187" s="3"/>
      <c r="O187" s="3"/>
      <c r="P187" s="3"/>
      <c r="Q187" s="3"/>
      <c r="R187" s="3"/>
      <c r="S187" s="3"/>
    </row>
    <row r="188" spans="1:19" x14ac:dyDescent="0.2">
      <c r="A188" s="3"/>
      <c r="B188" s="3"/>
      <c r="C188" s="3"/>
      <c r="D188" s="3"/>
      <c r="F188" s="3"/>
      <c r="G188" s="3"/>
      <c r="H188" s="3"/>
      <c r="I188" s="3"/>
      <c r="J188" s="3"/>
      <c r="K188" s="3"/>
      <c r="L188" s="3"/>
      <c r="M188" s="3"/>
      <c r="N188" s="3"/>
      <c r="O188" s="3"/>
      <c r="P188" s="3"/>
      <c r="Q188" s="3"/>
      <c r="R188" s="3"/>
      <c r="S188" s="3"/>
    </row>
    <row r="189" spans="1:19" x14ac:dyDescent="0.2">
      <c r="A189" s="3"/>
      <c r="B189" s="3"/>
      <c r="C189" s="3"/>
      <c r="D189" s="3"/>
      <c r="F189" s="3"/>
      <c r="G189" s="3"/>
      <c r="H189" s="3"/>
      <c r="I189" s="3"/>
      <c r="J189" s="3"/>
      <c r="K189" s="3"/>
      <c r="L189" s="3"/>
      <c r="M189" s="3"/>
      <c r="N189" s="3"/>
      <c r="O189" s="3"/>
      <c r="P189" s="3"/>
      <c r="Q189" s="3"/>
      <c r="R189" s="3"/>
      <c r="S189" s="3"/>
    </row>
    <row r="190" spans="1:19" x14ac:dyDescent="0.2">
      <c r="A190" s="3"/>
      <c r="B190" s="3"/>
      <c r="C190" s="3"/>
      <c r="D190" s="3"/>
      <c r="F190" s="3"/>
      <c r="G190" s="3"/>
      <c r="H190" s="3"/>
      <c r="I190" s="3"/>
      <c r="J190" s="3"/>
      <c r="K190" s="3"/>
      <c r="L190" s="3"/>
      <c r="M190" s="3"/>
      <c r="N190" s="3"/>
      <c r="O190" s="3"/>
      <c r="P190" s="3"/>
      <c r="Q190" s="3"/>
      <c r="R190" s="3"/>
      <c r="S190" s="3"/>
    </row>
    <row r="191" spans="1:19" x14ac:dyDescent="0.2">
      <c r="A191" s="3"/>
      <c r="B191" s="3"/>
      <c r="C191" s="3"/>
      <c r="D191" s="3"/>
      <c r="F191" s="3"/>
      <c r="G191" s="3"/>
      <c r="H191" s="3"/>
      <c r="I191" s="3"/>
      <c r="J191" s="3"/>
      <c r="K191" s="3"/>
      <c r="L191" s="3"/>
      <c r="M191" s="3"/>
      <c r="N191" s="3"/>
      <c r="O191" s="3"/>
      <c r="P191" s="3"/>
      <c r="Q191" s="3"/>
      <c r="R191" s="3"/>
      <c r="S191" s="3"/>
    </row>
    <row r="192" spans="1:19" x14ac:dyDescent="0.2">
      <c r="A192" s="3"/>
      <c r="B192" s="3"/>
      <c r="C192" s="3"/>
      <c r="D192" s="3"/>
      <c r="F192" s="3"/>
      <c r="G192" s="3"/>
      <c r="H192" s="3"/>
      <c r="I192" s="3"/>
      <c r="J192" s="3"/>
      <c r="K192" s="3"/>
      <c r="L192" s="3"/>
      <c r="M192" s="3"/>
      <c r="N192" s="3"/>
      <c r="O192" s="3"/>
      <c r="P192" s="3"/>
      <c r="Q192" s="3"/>
      <c r="R192" s="3"/>
      <c r="S192" s="3"/>
    </row>
    <row r="193" spans="1:19" x14ac:dyDescent="0.2">
      <c r="A193" s="3"/>
      <c r="B193" s="3"/>
      <c r="C193" s="3"/>
      <c r="D193" s="3"/>
      <c r="F193" s="3"/>
      <c r="G193" s="3"/>
      <c r="H193" s="3"/>
      <c r="I193" s="3"/>
      <c r="J193" s="3"/>
      <c r="K193" s="3"/>
      <c r="L193" s="3"/>
      <c r="M193" s="3"/>
      <c r="N193" s="3"/>
      <c r="O193" s="3"/>
      <c r="P193" s="3"/>
      <c r="Q193" s="3"/>
      <c r="R193" s="3"/>
      <c r="S193" s="3"/>
    </row>
    <row r="194" spans="1:19" x14ac:dyDescent="0.2">
      <c r="A194" s="3"/>
      <c r="B194" s="3"/>
      <c r="C194" s="3"/>
      <c r="D194" s="3"/>
      <c r="F194" s="3"/>
      <c r="G194" s="3"/>
      <c r="H194" s="3"/>
      <c r="I194" s="3"/>
      <c r="J194" s="3"/>
      <c r="K194" s="3"/>
      <c r="L194" s="3"/>
      <c r="M194" s="3"/>
      <c r="N194" s="3"/>
      <c r="O194" s="3"/>
      <c r="P194" s="3"/>
      <c r="Q194" s="3"/>
      <c r="R194" s="3"/>
      <c r="S194" s="3"/>
    </row>
    <row r="195" spans="1:19" x14ac:dyDescent="0.2">
      <c r="A195" s="3"/>
      <c r="B195" s="3"/>
      <c r="C195" s="3"/>
      <c r="D195" s="3"/>
      <c r="F195" s="3"/>
      <c r="G195" s="3"/>
      <c r="H195" s="3"/>
      <c r="I195" s="3"/>
      <c r="J195" s="3"/>
      <c r="K195" s="3"/>
      <c r="L195" s="3"/>
      <c r="M195" s="3"/>
      <c r="N195" s="3"/>
      <c r="O195" s="3"/>
      <c r="P195" s="3"/>
      <c r="Q195" s="3"/>
      <c r="R195" s="3"/>
      <c r="S195" s="3"/>
    </row>
    <row r="196" spans="1:19" x14ac:dyDescent="0.2">
      <c r="A196" s="3"/>
      <c r="B196" s="3"/>
      <c r="C196" s="3"/>
      <c r="D196" s="3"/>
      <c r="F196" s="3"/>
      <c r="G196" s="3"/>
      <c r="H196" s="3"/>
      <c r="I196" s="3"/>
      <c r="J196" s="3"/>
      <c r="K196" s="3"/>
      <c r="L196" s="3"/>
      <c r="M196" s="3"/>
      <c r="N196" s="3"/>
      <c r="O196" s="3"/>
      <c r="P196" s="3"/>
      <c r="Q196" s="3"/>
      <c r="R196" s="3"/>
      <c r="S196" s="3"/>
    </row>
    <row r="197" spans="1:19" x14ac:dyDescent="0.2">
      <c r="A197" s="3"/>
      <c r="B197" s="3"/>
      <c r="C197" s="3"/>
      <c r="D197" s="3"/>
      <c r="F197" s="3"/>
      <c r="G197" s="3"/>
      <c r="H197" s="3"/>
      <c r="I197" s="3"/>
      <c r="J197" s="3"/>
      <c r="K197" s="3"/>
      <c r="L197" s="3"/>
      <c r="M197" s="3"/>
      <c r="N197" s="3"/>
      <c r="O197" s="3"/>
      <c r="P197" s="3"/>
      <c r="Q197" s="3"/>
      <c r="R197" s="3"/>
      <c r="S197" s="3"/>
    </row>
    <row r="198" spans="1:19" x14ac:dyDescent="0.2">
      <c r="A198" s="3"/>
      <c r="B198" s="3"/>
      <c r="C198" s="3"/>
      <c r="D198" s="3"/>
      <c r="F198" s="3"/>
      <c r="G198" s="3"/>
      <c r="H198" s="3"/>
      <c r="I198" s="3"/>
      <c r="J198" s="3"/>
      <c r="K198" s="3"/>
      <c r="L198" s="3"/>
      <c r="M198" s="3"/>
      <c r="N198" s="3"/>
      <c r="O198" s="3"/>
      <c r="P198" s="3"/>
      <c r="Q198" s="3"/>
      <c r="R198" s="3"/>
      <c r="S198" s="3"/>
    </row>
    <row r="199" spans="1:19" x14ac:dyDescent="0.2">
      <c r="A199" s="3"/>
      <c r="B199" s="3"/>
      <c r="C199" s="3"/>
      <c r="D199" s="3"/>
      <c r="F199" s="3"/>
      <c r="G199" s="3"/>
      <c r="H199" s="3"/>
      <c r="I199" s="3"/>
      <c r="J199" s="3"/>
      <c r="K199" s="3"/>
      <c r="L199" s="3"/>
      <c r="M199" s="3"/>
      <c r="N199" s="3"/>
      <c r="O199" s="3"/>
      <c r="P199" s="3"/>
      <c r="Q199" s="3"/>
      <c r="R199" s="3"/>
      <c r="S199" s="3"/>
    </row>
    <row r="200" spans="1:19" x14ac:dyDescent="0.2">
      <c r="A200" s="3"/>
      <c r="B200" s="3"/>
      <c r="C200" s="3"/>
      <c r="D200" s="3"/>
      <c r="F200" s="3"/>
      <c r="G200" s="3"/>
      <c r="H200" s="3"/>
      <c r="I200" s="3"/>
      <c r="J200" s="3"/>
      <c r="K200" s="3"/>
      <c r="L200" s="3"/>
      <c r="M200" s="3"/>
      <c r="N200" s="3"/>
      <c r="O200" s="3"/>
      <c r="P200" s="3"/>
      <c r="Q200" s="3"/>
      <c r="R200" s="3"/>
      <c r="S200" s="3"/>
    </row>
    <row r="201" spans="1:19" x14ac:dyDescent="0.2">
      <c r="A201" s="3"/>
      <c r="B201" s="3"/>
      <c r="C201" s="3"/>
      <c r="D201" s="3"/>
      <c r="F201" s="3"/>
      <c r="G201" s="3"/>
      <c r="H201" s="3"/>
      <c r="I201" s="3"/>
      <c r="J201" s="3"/>
      <c r="K201" s="3"/>
      <c r="L201" s="3"/>
      <c r="M201" s="3"/>
      <c r="N201" s="3"/>
      <c r="O201" s="3"/>
      <c r="P201" s="3"/>
      <c r="Q201" s="3"/>
      <c r="R201" s="3"/>
      <c r="S201" s="3"/>
    </row>
    <row r="202" spans="1:19" x14ac:dyDescent="0.2">
      <c r="A202" s="3"/>
      <c r="B202" s="3"/>
      <c r="C202" s="3"/>
      <c r="D202" s="3"/>
      <c r="F202" s="3"/>
      <c r="G202" s="3"/>
      <c r="H202" s="3"/>
      <c r="I202" s="3"/>
      <c r="J202" s="3"/>
      <c r="K202" s="3"/>
      <c r="L202" s="3"/>
      <c r="M202" s="3"/>
      <c r="N202" s="3"/>
      <c r="O202" s="3"/>
      <c r="P202" s="3"/>
      <c r="Q202" s="3"/>
      <c r="R202" s="3"/>
      <c r="S202" s="3"/>
    </row>
    <row r="203" spans="1:19" x14ac:dyDescent="0.2">
      <c r="A203" s="3"/>
      <c r="B203" s="3"/>
      <c r="C203" s="3"/>
      <c r="D203" s="3"/>
      <c r="F203" s="3"/>
      <c r="G203" s="3"/>
      <c r="H203" s="3"/>
      <c r="I203" s="3"/>
      <c r="J203" s="3"/>
      <c r="K203" s="3"/>
      <c r="L203" s="3"/>
      <c r="M203" s="3"/>
      <c r="N203" s="3"/>
      <c r="O203" s="3"/>
      <c r="P203" s="3"/>
      <c r="Q203" s="3"/>
      <c r="R203" s="3"/>
      <c r="S203" s="3"/>
    </row>
    <row r="204" spans="1:19" x14ac:dyDescent="0.2">
      <c r="A204" s="3"/>
      <c r="B204" s="3"/>
      <c r="C204" s="3"/>
      <c r="D204" s="3"/>
      <c r="F204" s="3"/>
      <c r="G204" s="3"/>
      <c r="H204" s="3"/>
      <c r="I204" s="3"/>
      <c r="J204" s="3"/>
      <c r="K204" s="3"/>
      <c r="L204" s="3"/>
      <c r="M204" s="3"/>
      <c r="N204" s="3"/>
      <c r="O204" s="3"/>
      <c r="P204" s="3"/>
      <c r="Q204" s="3"/>
      <c r="R204" s="3"/>
      <c r="S204" s="3"/>
    </row>
    <row r="205" spans="1:19" x14ac:dyDescent="0.2">
      <c r="A205" s="3"/>
      <c r="B205" s="3"/>
      <c r="C205" s="3"/>
      <c r="D205" s="3"/>
      <c r="F205" s="3"/>
      <c r="G205" s="3"/>
      <c r="H205" s="3"/>
      <c r="I205" s="3"/>
      <c r="J205" s="3"/>
      <c r="K205" s="3"/>
      <c r="L205" s="3"/>
      <c r="M205" s="3"/>
      <c r="N205" s="3"/>
      <c r="O205" s="3"/>
      <c r="P205" s="3"/>
      <c r="Q205" s="3"/>
      <c r="R205" s="3"/>
      <c r="S205" s="3"/>
    </row>
    <row r="206" spans="1:19" x14ac:dyDescent="0.2">
      <c r="A206" s="3"/>
      <c r="B206" s="3"/>
      <c r="C206" s="3"/>
      <c r="D206" s="3"/>
      <c r="F206" s="3"/>
      <c r="G206" s="3"/>
      <c r="H206" s="3"/>
      <c r="I206" s="3"/>
      <c r="J206" s="3"/>
      <c r="K206" s="3"/>
      <c r="L206" s="3"/>
      <c r="M206" s="3"/>
      <c r="N206" s="3"/>
      <c r="O206" s="3"/>
      <c r="P206" s="3"/>
      <c r="Q206" s="3"/>
      <c r="R206" s="3"/>
      <c r="S206" s="3"/>
    </row>
    <row r="207" spans="1:19" x14ac:dyDescent="0.2">
      <c r="A207" s="3"/>
      <c r="B207" s="3"/>
      <c r="C207" s="3"/>
      <c r="D207" s="3"/>
      <c r="F207" s="3"/>
      <c r="G207" s="3"/>
      <c r="H207" s="3"/>
      <c r="I207" s="3"/>
      <c r="J207" s="3"/>
      <c r="K207" s="3"/>
      <c r="L207" s="3"/>
      <c r="M207" s="3"/>
      <c r="N207" s="3"/>
      <c r="O207" s="3"/>
      <c r="P207" s="3"/>
      <c r="Q207" s="3"/>
      <c r="R207" s="3"/>
      <c r="S207" s="3"/>
    </row>
    <row r="208" spans="1:19" x14ac:dyDescent="0.2">
      <c r="A208" s="3"/>
      <c r="B208" s="3"/>
      <c r="C208" s="3"/>
      <c r="D208" s="3"/>
      <c r="F208" s="3"/>
      <c r="G208" s="3"/>
      <c r="H208" s="3"/>
      <c r="I208" s="3"/>
      <c r="J208" s="3"/>
      <c r="K208" s="3"/>
      <c r="L208" s="3"/>
      <c r="M208" s="3"/>
      <c r="N208" s="3"/>
      <c r="O208" s="3"/>
      <c r="P208" s="3"/>
      <c r="Q208" s="3"/>
      <c r="R208" s="3"/>
      <c r="S208" s="3"/>
    </row>
    <row r="209" spans="1:19" x14ac:dyDescent="0.2">
      <c r="A209" s="3"/>
      <c r="B209" s="3"/>
      <c r="C209" s="3"/>
      <c r="D209" s="3"/>
      <c r="F209" s="3"/>
      <c r="G209" s="3"/>
      <c r="H209" s="3"/>
      <c r="I209" s="3"/>
      <c r="J209" s="3"/>
      <c r="K209" s="3"/>
      <c r="L209" s="3"/>
      <c r="M209" s="3"/>
      <c r="N209" s="3"/>
      <c r="O209" s="3"/>
      <c r="P209" s="3"/>
      <c r="Q209" s="3"/>
      <c r="R209" s="3"/>
      <c r="S209" s="3"/>
    </row>
    <row r="210" spans="1:19" x14ac:dyDescent="0.2">
      <c r="A210" s="3"/>
      <c r="B210" s="3"/>
      <c r="C210" s="3"/>
      <c r="D210" s="3"/>
      <c r="F210" s="3"/>
      <c r="G210" s="3"/>
      <c r="H210" s="3"/>
      <c r="I210" s="3"/>
      <c r="J210" s="3"/>
      <c r="K210" s="3"/>
      <c r="L210" s="3"/>
      <c r="M210" s="3"/>
      <c r="N210" s="3"/>
      <c r="O210" s="3"/>
      <c r="P210" s="3"/>
      <c r="Q210" s="3"/>
      <c r="R210" s="3"/>
      <c r="S210" s="3"/>
    </row>
    <row r="211" spans="1:19" x14ac:dyDescent="0.2">
      <c r="A211" s="3"/>
      <c r="B211" s="3"/>
      <c r="C211" s="3"/>
      <c r="D211" s="3"/>
      <c r="F211" s="3"/>
      <c r="G211" s="3"/>
      <c r="H211" s="3"/>
      <c r="I211" s="3"/>
      <c r="J211" s="3"/>
      <c r="K211" s="3"/>
      <c r="L211" s="3"/>
      <c r="M211" s="3"/>
      <c r="N211" s="3"/>
      <c r="O211" s="3"/>
      <c r="P211" s="3"/>
      <c r="Q211" s="3"/>
      <c r="R211" s="3"/>
      <c r="S211" s="3"/>
    </row>
    <row r="212" spans="1:19" x14ac:dyDescent="0.2">
      <c r="A212" s="3"/>
      <c r="B212" s="3"/>
      <c r="C212" s="3"/>
      <c r="D212" s="3"/>
      <c r="F212" s="3"/>
      <c r="G212" s="3"/>
      <c r="H212" s="3"/>
      <c r="I212" s="3"/>
      <c r="J212" s="3"/>
      <c r="K212" s="3"/>
      <c r="L212" s="3"/>
      <c r="M212" s="3"/>
      <c r="N212" s="3"/>
      <c r="O212" s="3"/>
      <c r="P212" s="3"/>
      <c r="Q212" s="3"/>
      <c r="R212" s="3"/>
      <c r="S212" s="3"/>
    </row>
    <row r="213" spans="1:19" x14ac:dyDescent="0.2">
      <c r="A213" s="3"/>
      <c r="B213" s="3"/>
      <c r="C213" s="3"/>
      <c r="D213" s="3"/>
      <c r="F213" s="3"/>
      <c r="G213" s="3"/>
      <c r="H213" s="3"/>
      <c r="I213" s="3"/>
      <c r="J213" s="3"/>
      <c r="K213" s="3"/>
      <c r="L213" s="3"/>
      <c r="M213" s="3"/>
      <c r="N213" s="3"/>
      <c r="O213" s="3"/>
      <c r="P213" s="3"/>
      <c r="Q213" s="3"/>
      <c r="R213" s="3"/>
      <c r="S213" s="3"/>
    </row>
    <row r="214" spans="1:19" x14ac:dyDescent="0.2">
      <c r="A214" s="3"/>
      <c r="B214" s="3"/>
      <c r="C214" s="3"/>
      <c r="D214" s="3"/>
      <c r="F214" s="3"/>
      <c r="G214" s="3"/>
      <c r="H214" s="3"/>
      <c r="I214" s="3"/>
      <c r="J214" s="3"/>
      <c r="K214" s="3"/>
      <c r="L214" s="3"/>
      <c r="M214" s="3"/>
      <c r="N214" s="3"/>
      <c r="O214" s="3"/>
      <c r="P214" s="3"/>
      <c r="Q214" s="3"/>
      <c r="R214" s="3"/>
      <c r="S214" s="3"/>
    </row>
    <row r="215" spans="1:19" x14ac:dyDescent="0.2">
      <c r="A215" s="3"/>
      <c r="B215" s="3"/>
      <c r="C215" s="3"/>
      <c r="D215" s="3"/>
      <c r="F215" s="3"/>
      <c r="G215" s="3"/>
      <c r="H215" s="3"/>
      <c r="I215" s="3"/>
      <c r="J215" s="3"/>
      <c r="K215" s="3"/>
      <c r="L215" s="3"/>
      <c r="M215" s="3"/>
      <c r="N215" s="3"/>
      <c r="O215" s="3"/>
      <c r="P215" s="3"/>
      <c r="Q215" s="3"/>
      <c r="R215" s="3"/>
      <c r="S215" s="3"/>
    </row>
    <row r="216" spans="1:19" x14ac:dyDescent="0.2">
      <c r="A216" s="3"/>
      <c r="B216" s="3"/>
      <c r="C216" s="3"/>
      <c r="D216" s="3"/>
      <c r="F216" s="3"/>
      <c r="G216" s="3"/>
      <c r="H216" s="3"/>
      <c r="I216" s="3"/>
      <c r="J216" s="3"/>
      <c r="K216" s="3"/>
      <c r="L216" s="3"/>
      <c r="M216" s="3"/>
      <c r="N216" s="3"/>
      <c r="O216" s="3"/>
      <c r="P216" s="3"/>
      <c r="Q216" s="3"/>
      <c r="R216" s="3"/>
      <c r="S216" s="3"/>
    </row>
    <row r="217" spans="1:19" x14ac:dyDescent="0.2">
      <c r="A217" s="3"/>
      <c r="B217" s="3"/>
      <c r="C217" s="3"/>
      <c r="D217" s="3"/>
      <c r="F217" s="3"/>
      <c r="G217" s="3"/>
      <c r="H217" s="3"/>
      <c r="I217" s="3"/>
      <c r="J217" s="3"/>
      <c r="K217" s="3"/>
      <c r="L217" s="3"/>
      <c r="M217" s="3"/>
      <c r="N217" s="3"/>
      <c r="O217" s="3"/>
      <c r="P217" s="3"/>
      <c r="Q217" s="3"/>
      <c r="R217" s="3"/>
      <c r="S217" s="3"/>
    </row>
    <row r="218" spans="1:19" x14ac:dyDescent="0.2">
      <c r="A218" s="3"/>
      <c r="B218" s="3"/>
      <c r="C218" s="3"/>
      <c r="D218" s="3"/>
      <c r="F218" s="3"/>
      <c r="G218" s="3"/>
      <c r="H218" s="3"/>
      <c r="I218" s="3"/>
      <c r="J218" s="3"/>
      <c r="K218" s="3"/>
      <c r="L218" s="3"/>
      <c r="M218" s="3"/>
      <c r="N218" s="3"/>
      <c r="O218" s="3"/>
      <c r="P218" s="3"/>
      <c r="Q218" s="3"/>
      <c r="R218" s="3"/>
      <c r="S218" s="3"/>
    </row>
    <row r="219" spans="1:19" x14ac:dyDescent="0.2">
      <c r="A219" s="3"/>
      <c r="B219" s="3"/>
      <c r="C219" s="3"/>
      <c r="D219" s="3"/>
      <c r="F219" s="3"/>
      <c r="G219" s="3"/>
      <c r="H219" s="3"/>
      <c r="I219" s="3"/>
      <c r="J219" s="3"/>
      <c r="K219" s="3"/>
      <c r="L219" s="3"/>
      <c r="M219" s="3"/>
      <c r="N219" s="3"/>
      <c r="O219" s="3"/>
      <c r="P219" s="3"/>
      <c r="Q219" s="3"/>
      <c r="R219" s="3"/>
      <c r="S219" s="3"/>
    </row>
    <row r="220" spans="1:19" x14ac:dyDescent="0.2">
      <c r="A220" s="3"/>
      <c r="B220" s="3"/>
      <c r="C220" s="3"/>
      <c r="D220" s="3"/>
      <c r="F220" s="3"/>
      <c r="G220" s="3"/>
      <c r="H220" s="3"/>
      <c r="I220" s="3"/>
      <c r="J220" s="3"/>
      <c r="K220" s="3"/>
      <c r="L220" s="3"/>
      <c r="M220" s="3"/>
      <c r="N220" s="3"/>
      <c r="O220" s="3"/>
      <c r="P220" s="3"/>
      <c r="Q220" s="3"/>
      <c r="R220" s="3"/>
      <c r="S220" s="3"/>
    </row>
    <row r="221" spans="1:19" x14ac:dyDescent="0.2">
      <c r="A221" s="3"/>
      <c r="B221" s="3"/>
      <c r="C221" s="3"/>
      <c r="D221" s="3"/>
      <c r="F221" s="3"/>
      <c r="G221" s="3"/>
      <c r="H221" s="3"/>
      <c r="I221" s="3"/>
      <c r="J221" s="3"/>
      <c r="K221" s="3"/>
      <c r="L221" s="3"/>
      <c r="M221" s="3"/>
      <c r="N221" s="3"/>
      <c r="O221" s="3"/>
      <c r="P221" s="3"/>
      <c r="Q221" s="3"/>
      <c r="R221" s="3"/>
      <c r="S221" s="3"/>
    </row>
    <row r="222" spans="1:19" x14ac:dyDescent="0.2">
      <c r="A222" s="3"/>
      <c r="B222" s="3"/>
      <c r="C222" s="3"/>
      <c r="D222" s="3"/>
      <c r="F222" s="3"/>
      <c r="G222" s="3"/>
      <c r="H222" s="3"/>
      <c r="I222" s="3"/>
      <c r="J222" s="3"/>
      <c r="K222" s="3"/>
      <c r="L222" s="3"/>
      <c r="M222" s="3"/>
      <c r="N222" s="3"/>
      <c r="O222" s="3"/>
      <c r="P222" s="3"/>
      <c r="Q222" s="3"/>
      <c r="R222" s="3"/>
      <c r="S222" s="3"/>
    </row>
    <row r="223" spans="1:19" x14ac:dyDescent="0.2">
      <c r="A223" s="3"/>
      <c r="B223" s="3"/>
      <c r="C223" s="3"/>
      <c r="D223" s="3"/>
      <c r="F223" s="3"/>
      <c r="G223" s="3"/>
      <c r="H223" s="3"/>
      <c r="I223" s="3"/>
      <c r="J223" s="3"/>
      <c r="K223" s="3"/>
      <c r="L223" s="3"/>
      <c r="M223" s="3"/>
      <c r="N223" s="3"/>
      <c r="O223" s="3"/>
      <c r="P223" s="3"/>
      <c r="Q223" s="3"/>
      <c r="R223" s="3"/>
      <c r="S223" s="3"/>
    </row>
    <row r="224" spans="1:19" x14ac:dyDescent="0.2">
      <c r="A224" s="3"/>
      <c r="B224" s="3"/>
      <c r="C224" s="3"/>
      <c r="D224" s="3"/>
      <c r="F224" s="3"/>
      <c r="G224" s="3"/>
      <c r="H224" s="3"/>
      <c r="I224" s="3"/>
      <c r="J224" s="3"/>
      <c r="K224" s="3"/>
      <c r="L224" s="3"/>
      <c r="M224" s="3"/>
      <c r="N224" s="3"/>
      <c r="O224" s="3"/>
      <c r="P224" s="3"/>
      <c r="Q224" s="3"/>
      <c r="R224" s="3"/>
      <c r="S224" s="3"/>
    </row>
    <row r="225" spans="1:19" x14ac:dyDescent="0.2">
      <c r="A225" s="3"/>
      <c r="B225" s="3"/>
      <c r="C225" s="3"/>
      <c r="D225" s="3"/>
      <c r="F225" s="3"/>
      <c r="G225" s="3"/>
      <c r="H225" s="3"/>
      <c r="I225" s="3"/>
      <c r="J225" s="3"/>
      <c r="K225" s="3"/>
      <c r="L225" s="3"/>
      <c r="M225" s="3"/>
      <c r="N225" s="3"/>
      <c r="O225" s="3"/>
      <c r="P225" s="3"/>
      <c r="Q225" s="3"/>
      <c r="R225" s="3"/>
      <c r="S225" s="3"/>
    </row>
    <row r="226" spans="1:19" x14ac:dyDescent="0.2">
      <c r="A226" s="3"/>
      <c r="B226" s="3"/>
      <c r="C226" s="3"/>
      <c r="D226" s="3"/>
      <c r="F226" s="3"/>
      <c r="G226" s="3"/>
      <c r="H226" s="3"/>
      <c r="I226" s="3"/>
      <c r="J226" s="3"/>
      <c r="K226" s="3"/>
      <c r="L226" s="3"/>
      <c r="M226" s="3"/>
      <c r="N226" s="3"/>
      <c r="O226" s="3"/>
      <c r="P226" s="3"/>
      <c r="Q226" s="3"/>
      <c r="R226" s="3"/>
      <c r="S226" s="3"/>
    </row>
    <row r="227" spans="1:19" x14ac:dyDescent="0.2">
      <c r="A227" s="3"/>
      <c r="B227" s="3"/>
      <c r="C227" s="3"/>
      <c r="D227" s="3"/>
      <c r="F227" s="3"/>
      <c r="G227" s="3"/>
      <c r="H227" s="3"/>
      <c r="I227" s="3"/>
      <c r="J227" s="3"/>
      <c r="K227" s="3"/>
      <c r="L227" s="3"/>
      <c r="M227" s="3"/>
      <c r="N227" s="3"/>
      <c r="O227" s="3"/>
      <c r="P227" s="3"/>
      <c r="Q227" s="3"/>
      <c r="R227" s="3"/>
      <c r="S227" s="3"/>
    </row>
    <row r="228" spans="1:19" x14ac:dyDescent="0.2">
      <c r="A228" s="3"/>
      <c r="B228" s="3"/>
      <c r="C228" s="3"/>
      <c r="D228" s="3"/>
      <c r="F228" s="3"/>
      <c r="G228" s="3"/>
      <c r="H228" s="3"/>
      <c r="I228" s="3"/>
      <c r="J228" s="3"/>
      <c r="K228" s="3"/>
      <c r="L228" s="3"/>
      <c r="M228" s="3"/>
      <c r="N228" s="3"/>
      <c r="O228" s="3"/>
      <c r="P228" s="3"/>
      <c r="Q228" s="3"/>
      <c r="R228" s="3"/>
      <c r="S228" s="3"/>
    </row>
    <row r="229" spans="1:19" x14ac:dyDescent="0.2">
      <c r="A229" s="3"/>
      <c r="B229" s="3"/>
      <c r="C229" s="3"/>
      <c r="D229" s="3"/>
      <c r="F229" s="3"/>
      <c r="G229" s="3"/>
      <c r="H229" s="3"/>
      <c r="I229" s="3"/>
      <c r="J229" s="3"/>
      <c r="K229" s="3"/>
      <c r="L229" s="3"/>
      <c r="M229" s="3"/>
      <c r="N229" s="3"/>
      <c r="O229" s="3"/>
      <c r="P229" s="3"/>
      <c r="Q229" s="3"/>
      <c r="R229" s="3"/>
      <c r="S229" s="3"/>
    </row>
    <row r="230" spans="1:19" x14ac:dyDescent="0.2">
      <c r="A230" s="3"/>
      <c r="B230" s="3"/>
      <c r="C230" s="3"/>
      <c r="D230" s="3"/>
      <c r="F230" s="3"/>
      <c r="G230" s="3"/>
      <c r="H230" s="3"/>
      <c r="I230" s="3"/>
      <c r="J230" s="3"/>
      <c r="K230" s="3"/>
      <c r="L230" s="3"/>
      <c r="M230" s="3"/>
      <c r="N230" s="3"/>
      <c r="O230" s="3"/>
      <c r="P230" s="3"/>
      <c r="Q230" s="3"/>
      <c r="R230" s="3"/>
      <c r="S230" s="3"/>
    </row>
    <row r="232" spans="1:19" x14ac:dyDescent="0.2">
      <c r="A232" s="5"/>
    </row>
    <row r="234" spans="1:19" x14ac:dyDescent="0.2">
      <c r="A234" s="5"/>
    </row>
  </sheetData>
  <autoFilter ref="A1:S147" xr:uid="{A31756F4-642F-0748-86F7-7F23A77284A0}">
    <sortState xmlns:xlrd2="http://schemas.microsoft.com/office/spreadsheetml/2017/richdata2" ref="A2:S147">
      <sortCondition ref="A1:A14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General info</vt:lpstr>
      <vt:lpstr>Transport</vt:lpstr>
      <vt:lpstr>Glycolysis</vt:lpstr>
      <vt:lpstr>Fermentation</vt:lpstr>
      <vt:lpstr>Respiration</vt:lpstr>
      <vt:lpstr>Biomass synthesis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Droste, M.J. (Maarten)</dc:creator>
  <cp:lastModifiedBy>Droste, M.J. (Maarten)</cp:lastModifiedBy>
  <dcterms:created xsi:type="dcterms:W3CDTF">2024-11-13T17:00:22Z</dcterms:created>
  <dcterms:modified xsi:type="dcterms:W3CDTF">2025-09-15T09:32:12Z</dcterms:modified>
</cp:coreProperties>
</file>