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matthijs_sloep_maastro_nl/Documents/Clinical Data Science/EPND/"/>
    </mc:Choice>
  </mc:AlternateContent>
  <xr:revisionPtr revIDLastSave="0" documentId="13_ncr:1_{F825FF7C-2C87-9149-9CBE-9667741626CD}" xr6:coauthVersionLast="47" xr6:coauthVersionMax="47" xr10:uidLastSave="{00000000-0000-0000-0000-000000000000}"/>
  <bookViews>
    <workbookView xWindow="-98" yWindow="-98" windowWidth="19396" windowHeight="10395" xr2:uid="{93C449AB-52C1-2940-B3BB-5ACAF3DCD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I10" i="1"/>
  <c r="I6" i="1"/>
  <c r="I2" i="1"/>
  <c r="B2" i="1"/>
  <c r="B16" i="1"/>
  <c r="B15" i="1"/>
  <c r="B14" i="1"/>
  <c r="B13" i="1"/>
  <c r="B12" i="1"/>
  <c r="B11" i="1"/>
  <c r="B10" i="1"/>
  <c r="B9" i="1"/>
  <c r="B8" i="1"/>
  <c r="B6" i="1"/>
  <c r="B4" i="1"/>
  <c r="B3" i="1"/>
  <c r="I16" i="1"/>
  <c r="I15" i="1"/>
  <c r="I14" i="1"/>
  <c r="I13" i="1"/>
  <c r="I12" i="1"/>
  <c r="I11" i="1"/>
  <c r="I9" i="1"/>
  <c r="I8" i="1"/>
  <c r="I7" i="1"/>
  <c r="I5" i="1"/>
  <c r="I4" i="1"/>
  <c r="I3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<sst xmlns="http://schemas.openxmlformats.org/spreadsheetml/2006/main" count="116" uniqueCount="72">
  <si>
    <t>Sex</t>
  </si>
  <si>
    <t>Years of education</t>
  </si>
  <si>
    <t>MMSE</t>
  </si>
  <si>
    <t>UPDRS-3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</si>
  <si>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</si>
  <si>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</si>
  <si>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</si>
  <si>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</si>
  <si>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</si>
  <si>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</si>
  <si>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</si>
  <si>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</si>
  <si>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</si>
  <si>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</si>
  <si>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</si>
  <si>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</si>
  <si>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</si>
  <si>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</si>
  <si>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</si>
  <si>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Birth date</t>
  </si>
  <si>
    <t xml:space="preserve"> </t>
  </si>
  <si>
    <t xml:space="preserve">Word list delayed raw scores </t>
  </si>
  <si>
    <t xml:space="preserve">Word list delayed z-scores </t>
  </si>
  <si>
    <t>APOE Genotype</t>
  </si>
  <si>
    <t>AD dementia</t>
  </si>
  <si>
    <t>PD dementia</t>
  </si>
  <si>
    <t>DLB MCI</t>
  </si>
  <si>
    <t>AD MCI</t>
  </si>
  <si>
    <t>CN</t>
  </si>
  <si>
    <t>SCD</t>
  </si>
  <si>
    <t>PD MCI</t>
  </si>
  <si>
    <t>DLB dementia</t>
  </si>
  <si>
    <t>Clinical diagnosis</t>
  </si>
  <si>
    <t>CSF Amyloid-beta42 Cutoff (pg/ml)</t>
  </si>
  <si>
    <t>CSF Amyloid-beta42 (pg/ml)</t>
  </si>
  <si>
    <t>Clinical visit date</t>
  </si>
  <si>
    <t>Sample collection date</t>
  </si>
  <si>
    <t>e2e4</t>
  </si>
  <si>
    <t>e3e2</t>
  </si>
  <si>
    <t>e3e4</t>
  </si>
  <si>
    <t>&lt; 560</t>
  </si>
  <si>
    <t>dementia</t>
  </si>
  <si>
    <t>AD</t>
  </si>
  <si>
    <t>PD</t>
  </si>
  <si>
    <t>DLB</t>
  </si>
  <si>
    <t>Clinical diagnosis (no aetiology)</t>
  </si>
  <si>
    <t>AD disease staging</t>
  </si>
  <si>
    <t>AD prodromal</t>
  </si>
  <si>
    <t>AD preclinical</t>
  </si>
  <si>
    <t>e4e4</t>
  </si>
  <si>
    <t>e2e3</t>
  </si>
  <si>
    <t>e2e2</t>
  </si>
  <si>
    <t>e3e3</t>
  </si>
  <si>
    <t>e4e3</t>
  </si>
  <si>
    <t>e4e2</t>
  </si>
  <si>
    <t>MCI</t>
  </si>
  <si>
    <t>Dementia</t>
  </si>
  <si>
    <t>Amyloid positive</t>
  </si>
  <si>
    <t>Age at clinical visit</t>
  </si>
  <si>
    <t xml:space="preserve">Age at sample collection </t>
  </si>
  <si>
    <t xml:space="preserve">1 = They have the e4 allele (any combination) </t>
  </si>
  <si>
    <t xml:space="preserve"> Comments</t>
  </si>
  <si>
    <t>For CSF, A+ = LOWER than cutoff</t>
  </si>
  <si>
    <t>nb: these are not real z scores</t>
  </si>
  <si>
    <t>With months; e.g., 76,5 ?</t>
  </si>
  <si>
    <t>cutoff changes with assay and cohort</t>
  </si>
  <si>
    <t>APOE4 status</t>
  </si>
  <si>
    <t>GBA status</t>
  </si>
  <si>
    <t>Clinical  dementia  diagnosis</t>
  </si>
  <si>
    <t>Should not be in the final dataset</t>
  </si>
  <si>
    <t>Key:</t>
  </si>
  <si>
    <t>Age difference in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</si>
</sst>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Border="1"/>
    <xf numFmtId="0" fontId="2" fillId="0" borderId="0" xfId="0" quotePrefix="1" applyFont="1" applyFill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Fill="1"/>
    <xf numFmtId="0" fontId="2" fillId="2" borderId="0" xfId="0" applyFont="1" applyFill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2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ABF-B077-BF41-A86E-41BC74F7ACE9}">
  <dimension ref="A1:X31"/>
  <sheetViews>
    <sheetView tabSelected="1" topLeftCell="H1" zoomScaleNormal="100" workbookViewId="0">
      <selection activeCell="N1" sqref="N1"/>
    </sheetView>
  </sheetViews>
  <sheetFormatPr defaultColWidth="10.8125" defaultRowHeight="14.25" x14ac:dyDescent="0.45"/>
  <cols>
    <col min="1" max="1" width="5.6875" style="4" customWidth="1"/>
    <col min="2" max="2" width="11.5" style="1" customWidth="1"/>
    <col min="3" max="4" width="12" style="1" customWidth="1"/>
    <col min="5" max="7" width="8.6875" style="1" customWidth="1"/>
    <col min="8" max="8" width="8.1875" style="1" customWidth="1"/>
    <col min="9" max="9" width="8.3125" style="6" customWidth="1"/>
    <col min="10" max="10" width="7.8125" style="6" customWidth="1"/>
    <col min="11" max="11" width="9" style="1" customWidth="1"/>
    <col min="12" max="12" width="7" style="6" customWidth="1"/>
    <col min="13" max="13" width="8" style="1" customWidth="1"/>
    <col min="14" max="14" width="10" style="9" customWidth="1"/>
    <col min="15" max="15" width="13.5" style="1" customWidth="1"/>
    <col min="16" max="16" width="8.1875" style="1" customWidth="1"/>
    <col min="17" max="17" width="7.3125" style="1" customWidth="1"/>
    <col min="18" max="18" width="7.6875" style="9" customWidth="1"/>
    <col min="19" max="19" width="8.8125" style="9" customWidth="1"/>
    <col min="20" max="20" width="11.1875" style="1" customWidth="1"/>
    <col min="21" max="21" width="10.5" style="9" customWidth="1"/>
    <col min="22" max="22" width="9.6875" style="23" customWidth="1"/>
    <col min="23" max="23" width="10.8125" style="24" customWidth="1"/>
    <col min="24" max="24" width="10.8125" style="9"/>
    <col min="25" max="16384" width="10.8125" style="1"/>
  </cols>
  <sheetData>
    <row r="1" spans="1:24" s="5" customFormat="1" ht="66" customHeight="1" x14ac:dyDescent="0.5">
      <c r="A1" s="7"/>
      <c r="B1" s="25" t="s">
        <v>19</v>
      </c>
      <c r="C1" s="26" t="s">
        <v>35</v>
      </c>
      <c r="D1" s="26" t="s">
        <v>36</v>
      </c>
      <c r="E1" s="10" t="s">
        <v>58</v>
      </c>
      <c r="F1" s="10" t="s">
        <v>59</v>
      </c>
      <c r="G1" s="43" t="s">
        <v>71</v>
      </c>
      <c r="H1" s="11" t="s">
        <v>0</v>
      </c>
      <c r="I1" s="10" t="s">
        <v>1</v>
      </c>
      <c r="J1" s="28" t="s">
        <v>23</v>
      </c>
      <c r="K1" s="17" t="s">
        <v>66</v>
      </c>
      <c r="L1" s="10" t="s">
        <v>67</v>
      </c>
      <c r="M1" s="10" t="s">
        <v>34</v>
      </c>
      <c r="N1" s="45" t="s">
        <v>33</v>
      </c>
      <c r="O1" s="10" t="s">
        <v>57</v>
      </c>
      <c r="P1" s="5" t="s">
        <v>3</v>
      </c>
      <c r="Q1" s="13" t="s">
        <v>21</v>
      </c>
      <c r="R1" s="31" t="s">
        <v>22</v>
      </c>
      <c r="S1" s="5" t="s">
        <v>2</v>
      </c>
      <c r="T1" s="13" t="s">
        <v>32</v>
      </c>
      <c r="U1" s="26" t="s">
        <v>45</v>
      </c>
      <c r="V1" s="10" t="s">
        <v>68</v>
      </c>
      <c r="W1" s="10" t="s">
        <v>46</v>
      </c>
    </row>
    <row r="2" spans="1:24" x14ac:dyDescent="0.45">
      <c r="A2" s="4" t="s">
        <v>4</v>
      </c>
      <c r="B2" s="27">
        <f ca="1">RANDBETWEEN(DATE(1928,1,1),DATE(1955,12,31))</f>
        <v>10693</v>
      </c>
      <c r="C2" s="27">
        <v>42638</v>
      </c>
      <c r="D2" s="27">
        <v>42627</v>
      </c>
      <c r="E2" s="40"/>
      <c r="F2" s="40"/>
      <c r="G2" s="40"/>
      <c r="H2" s="8">
        <f ca="1">RANDBETWEEN(0,1)</f>
        <v>1</v>
      </c>
      <c r="I2" s="8">
        <f ca="1">RANDBETWEEN(4,24)</f>
        <v>17</v>
      </c>
      <c r="J2" s="29" t="s">
        <v>49</v>
      </c>
      <c r="K2" s="18">
        <v>1</v>
      </c>
      <c r="L2" s="18">
        <v>0</v>
      </c>
      <c r="M2" s="8">
        <v>160</v>
      </c>
      <c r="N2" s="30" t="s">
        <v>40</v>
      </c>
      <c r="O2" s="8">
        <v>1</v>
      </c>
      <c r="P2" s="9">
        <v>0</v>
      </c>
      <c r="Q2" s="8">
        <v>4</v>
      </c>
      <c r="R2" s="20">
        <v>-5.0999999999999996</v>
      </c>
      <c r="S2" s="9">
        <v>16</v>
      </c>
      <c r="T2" s="9" t="s">
        <v>24</v>
      </c>
      <c r="U2" s="41" t="s">
        <v>56</v>
      </c>
      <c r="V2" s="21" t="s">
        <v>42</v>
      </c>
      <c r="W2" s="42" t="s">
        <v>24</v>
      </c>
      <c r="X2" s="19"/>
    </row>
    <row r="3" spans="1:24" x14ac:dyDescent="0.45">
      <c r="A3" s="4" t="s">
        <v>5</v>
      </c>
      <c r="B3" s="27">
        <f t="shared" ref="B3:B16" ca="1" si="0">RANDBETWEEN(DATE(1928,1,1),DATE(1955,12,31))</f>
        <v>10718</v>
      </c>
      <c r="C3" s="27">
        <v>43921</v>
      </c>
      <c r="D3" s="27">
        <v>43860</v>
      </c>
      <c r="E3" s="40"/>
      <c r="F3" s="40"/>
      <c r="G3" s="40"/>
      <c r="H3" s="8">
        <f t="shared" ref="H3:H16" ca="1" si="1">RANDBETWEEN(0,1)</f>
        <v>1</v>
      </c>
      <c r="I3" s="8">
        <f t="shared" ref="I3:I16" ca="1" si="2">RANDBETWEEN(4,24)</f>
        <v>7</v>
      </c>
      <c r="J3" s="29" t="s">
        <v>38</v>
      </c>
      <c r="K3" s="18">
        <v>0</v>
      </c>
      <c r="L3" s="18">
        <v>1</v>
      </c>
      <c r="M3" s="8">
        <v>1000</v>
      </c>
      <c r="N3" s="30" t="s">
        <v>40</v>
      </c>
      <c r="O3" s="8">
        <v>0</v>
      </c>
      <c r="P3" s="9">
        <v>4</v>
      </c>
      <c r="Q3" s="8">
        <v>5</v>
      </c>
      <c r="R3" s="18">
        <v>-4.2</v>
      </c>
      <c r="S3" s="9">
        <v>16</v>
      </c>
      <c r="T3" s="9" t="s">
        <v>25</v>
      </c>
      <c r="U3" s="41" t="s">
        <v>56</v>
      </c>
      <c r="V3" s="21" t="s">
        <v>43</v>
      </c>
      <c r="W3" s="42"/>
      <c r="X3" s="19"/>
    </row>
    <row r="4" spans="1:24" x14ac:dyDescent="0.45">
      <c r="A4" s="4" t="s">
        <v>6</v>
      </c>
      <c r="B4" s="27">
        <f t="shared" ca="1" si="0"/>
        <v>18176</v>
      </c>
      <c r="C4" s="27">
        <v>43380</v>
      </c>
      <c r="D4" s="27">
        <v>43318</v>
      </c>
      <c r="E4" s="40"/>
      <c r="F4" s="40"/>
      <c r="G4" s="40"/>
      <c r="H4" s="8">
        <f t="shared" ca="1" si="1"/>
        <v>1</v>
      </c>
      <c r="I4" s="8">
        <f t="shared" ca="1" si="2"/>
        <v>9</v>
      </c>
      <c r="J4" s="29" t="s">
        <v>39</v>
      </c>
      <c r="K4" s="18">
        <v>1</v>
      </c>
      <c r="L4" s="18">
        <v>0</v>
      </c>
      <c r="M4" s="8">
        <v>750</v>
      </c>
      <c r="N4" s="30" t="s">
        <v>40</v>
      </c>
      <c r="O4" s="8">
        <v>0</v>
      </c>
      <c r="P4" s="9">
        <v>0</v>
      </c>
      <c r="Q4" s="8">
        <v>7</v>
      </c>
      <c r="R4" s="18">
        <v>0.7</v>
      </c>
      <c r="S4" s="9">
        <v>20</v>
      </c>
      <c r="T4" s="9" t="s">
        <v>27</v>
      </c>
      <c r="U4" s="41" t="s">
        <v>55</v>
      </c>
      <c r="V4" s="21"/>
      <c r="W4" s="42" t="s">
        <v>47</v>
      </c>
      <c r="X4" s="19"/>
    </row>
    <row r="5" spans="1:24" x14ac:dyDescent="0.45">
      <c r="A5" s="4" t="s">
        <v>7</v>
      </c>
      <c r="B5" s="27">
        <f ca="1">RANDBETWEEN(DATE(1928,1,1),DATE(1955,12,31))</f>
        <v>16324</v>
      </c>
      <c r="C5" s="27">
        <v>41016</v>
      </c>
      <c r="D5" s="27">
        <v>41016</v>
      </c>
      <c r="E5" s="40"/>
      <c r="F5" s="40"/>
      <c r="G5" s="40"/>
      <c r="H5" s="8">
        <f t="shared" ca="1" si="1"/>
        <v>0</v>
      </c>
      <c r="I5" s="8">
        <f t="shared" ca="1" si="2"/>
        <v>24</v>
      </c>
      <c r="J5" s="29" t="s">
        <v>37</v>
      </c>
      <c r="K5" s="18">
        <v>1</v>
      </c>
      <c r="L5" s="18">
        <v>0</v>
      </c>
      <c r="M5" s="8">
        <v>900</v>
      </c>
      <c r="N5" s="30" t="s">
        <v>40</v>
      </c>
      <c r="O5" s="8">
        <v>0</v>
      </c>
      <c r="P5" s="9">
        <v>0</v>
      </c>
      <c r="Q5" s="8">
        <v>12</v>
      </c>
      <c r="R5" s="18">
        <v>4.5</v>
      </c>
      <c r="S5" s="9">
        <v>25</v>
      </c>
      <c r="T5" s="9" t="s">
        <v>28</v>
      </c>
      <c r="U5" s="41" t="s">
        <v>28</v>
      </c>
      <c r="V5" s="21"/>
      <c r="W5" s="42"/>
      <c r="X5" s="19"/>
    </row>
    <row r="6" spans="1:24" x14ac:dyDescent="0.45">
      <c r="A6" s="4" t="s">
        <v>8</v>
      </c>
      <c r="B6" s="27">
        <f t="shared" ca="1" si="0"/>
        <v>18506</v>
      </c>
      <c r="C6" s="27">
        <v>43669</v>
      </c>
      <c r="D6" s="27">
        <v>43669</v>
      </c>
      <c r="E6" s="40"/>
      <c r="F6" s="40"/>
      <c r="G6" s="40"/>
      <c r="H6" s="8">
        <f t="shared" ca="1" si="1"/>
        <v>0</v>
      </c>
      <c r="I6" s="8">
        <f ca="1">RANDBETWEEN(4,24)</f>
        <v>15</v>
      </c>
      <c r="J6" s="29" t="s">
        <v>50</v>
      </c>
      <c r="K6" s="18">
        <v>0</v>
      </c>
      <c r="L6" s="18">
        <v>0</v>
      </c>
      <c r="M6" s="8">
        <v>850</v>
      </c>
      <c r="N6" s="30" t="s">
        <v>40</v>
      </c>
      <c r="O6" s="8">
        <v>0</v>
      </c>
      <c r="P6" s="9">
        <v>0</v>
      </c>
      <c r="Q6" s="8">
        <v>10</v>
      </c>
      <c r="R6" s="18">
        <v>3.3</v>
      </c>
      <c r="S6" s="9">
        <v>24</v>
      </c>
      <c r="T6" s="9" t="s">
        <v>29</v>
      </c>
      <c r="U6" s="41" t="s">
        <v>28</v>
      </c>
      <c r="V6" s="21"/>
      <c r="W6" s="42"/>
      <c r="X6" s="19"/>
    </row>
    <row r="7" spans="1:24" x14ac:dyDescent="0.45">
      <c r="A7" s="4" t="s">
        <v>9</v>
      </c>
      <c r="B7" s="27">
        <f ca="1">RANDBETWEEN(DATE(1928,1,1),DATE(1955,12,31))</f>
        <v>15964</v>
      </c>
      <c r="C7" s="27">
        <v>43535</v>
      </c>
      <c r="D7" s="27">
        <v>43475</v>
      </c>
      <c r="E7" s="40"/>
      <c r="F7" s="40"/>
      <c r="G7" s="40"/>
      <c r="H7" s="8">
        <f t="shared" ca="1" si="1"/>
        <v>1</v>
      </c>
      <c r="I7" s="8">
        <f t="shared" ca="1" si="2"/>
        <v>7</v>
      </c>
      <c r="J7" s="29" t="s">
        <v>50</v>
      </c>
      <c r="K7" s="18">
        <v>0</v>
      </c>
      <c r="L7" s="18">
        <v>1</v>
      </c>
      <c r="M7" s="8">
        <v>570</v>
      </c>
      <c r="N7" s="30" t="s">
        <v>40</v>
      </c>
      <c r="O7" s="8">
        <v>0</v>
      </c>
      <c r="P7" s="9">
        <v>2</v>
      </c>
      <c r="Q7" s="8">
        <v>4</v>
      </c>
      <c r="R7" s="18">
        <v>-5.0999999999999996</v>
      </c>
      <c r="S7" s="9">
        <v>22</v>
      </c>
      <c r="T7" s="9" t="s">
        <v>26</v>
      </c>
      <c r="U7" s="41" t="s">
        <v>55</v>
      </c>
      <c r="V7" s="21"/>
      <c r="W7" s="42"/>
      <c r="X7" s="19"/>
    </row>
    <row r="8" spans="1:24" x14ac:dyDescent="0.45">
      <c r="A8" s="4" t="s">
        <v>10</v>
      </c>
      <c r="B8" s="27">
        <f t="shared" ca="1" si="0"/>
        <v>12935</v>
      </c>
      <c r="C8" s="27">
        <v>42322</v>
      </c>
      <c r="D8" s="27">
        <v>42315</v>
      </c>
      <c r="E8" s="40"/>
      <c r="F8" s="40"/>
      <c r="G8" s="40"/>
      <c r="H8" s="8">
        <f t="shared" ca="1" si="1"/>
        <v>0</v>
      </c>
      <c r="I8" s="8">
        <f t="shared" ca="1" si="2"/>
        <v>9</v>
      </c>
      <c r="J8" s="44" t="s">
        <v>51</v>
      </c>
      <c r="K8" s="18">
        <v>0</v>
      </c>
      <c r="L8" s="18">
        <v>0</v>
      </c>
      <c r="M8" s="8">
        <v>820</v>
      </c>
      <c r="N8" s="30" t="s">
        <v>40</v>
      </c>
      <c r="O8" s="8">
        <v>0</v>
      </c>
      <c r="P8" s="9">
        <v>0</v>
      </c>
      <c r="Q8" s="8">
        <v>9</v>
      </c>
      <c r="R8" s="18">
        <v>2.6</v>
      </c>
      <c r="S8" s="9">
        <v>26</v>
      </c>
      <c r="T8" s="9" t="s">
        <v>28</v>
      </c>
      <c r="U8" s="41" t="s">
        <v>28</v>
      </c>
      <c r="V8" s="21"/>
      <c r="W8" s="42"/>
      <c r="X8" s="19"/>
    </row>
    <row r="9" spans="1:24" x14ac:dyDescent="0.45">
      <c r="A9" s="4" t="s">
        <v>11</v>
      </c>
      <c r="B9" s="27">
        <f t="shared" ca="1" si="0"/>
        <v>19293</v>
      </c>
      <c r="C9" s="27">
        <v>44362</v>
      </c>
      <c r="D9" s="27">
        <v>44177</v>
      </c>
      <c r="E9" s="40"/>
      <c r="F9" s="40"/>
      <c r="G9" s="40"/>
      <c r="H9" s="8">
        <f t="shared" ca="1" si="1"/>
        <v>0</v>
      </c>
      <c r="I9" s="8">
        <f t="shared" ca="1" si="2"/>
        <v>8</v>
      </c>
      <c r="J9" s="29" t="s">
        <v>54</v>
      </c>
      <c r="K9" s="18">
        <v>1</v>
      </c>
      <c r="L9" s="18">
        <v>1</v>
      </c>
      <c r="M9" s="8">
        <v>340</v>
      </c>
      <c r="N9" s="30" t="s">
        <v>40</v>
      </c>
      <c r="O9" s="8">
        <v>1</v>
      </c>
      <c r="P9" s="9">
        <v>0</v>
      </c>
      <c r="Q9" s="8">
        <v>5</v>
      </c>
      <c r="R9" s="18">
        <v>-4.2</v>
      </c>
      <c r="S9" s="9">
        <v>18</v>
      </c>
      <c r="T9" s="9" t="s">
        <v>24</v>
      </c>
      <c r="U9" s="41" t="s">
        <v>41</v>
      </c>
      <c r="V9" s="21" t="s">
        <v>42</v>
      </c>
      <c r="W9" s="42" t="s">
        <v>24</v>
      </c>
      <c r="X9" s="19"/>
    </row>
    <row r="10" spans="1:24" x14ac:dyDescent="0.45">
      <c r="A10" s="4" t="s">
        <v>12</v>
      </c>
      <c r="B10" s="27">
        <f t="shared" ca="1" si="0"/>
        <v>15749</v>
      </c>
      <c r="C10" s="27">
        <v>43669</v>
      </c>
      <c r="D10" s="27">
        <v>43669</v>
      </c>
      <c r="E10" s="40"/>
      <c r="F10" s="40"/>
      <c r="G10" s="40"/>
      <c r="H10" s="8">
        <f t="shared" ca="1" si="1"/>
        <v>0</v>
      </c>
      <c r="I10" s="8">
        <f ca="1">RANDBETWEEN(4,24)</f>
        <v>22</v>
      </c>
      <c r="J10" s="29" t="s">
        <v>52</v>
      </c>
      <c r="K10" s="18">
        <v>0</v>
      </c>
      <c r="L10" s="18">
        <v>0</v>
      </c>
      <c r="M10" s="8">
        <v>740</v>
      </c>
      <c r="N10" s="30" t="s">
        <v>40</v>
      </c>
      <c r="O10" s="8">
        <v>0</v>
      </c>
      <c r="P10" s="9">
        <v>3</v>
      </c>
      <c r="Q10" s="8">
        <v>6</v>
      </c>
      <c r="R10" s="18">
        <v>-3.6</v>
      </c>
      <c r="S10" s="9">
        <v>21</v>
      </c>
      <c r="T10" s="9" t="s">
        <v>30</v>
      </c>
      <c r="U10" s="41" t="s">
        <v>55</v>
      </c>
      <c r="V10" s="21"/>
      <c r="W10" s="42"/>
      <c r="X10" s="19"/>
    </row>
    <row r="11" spans="1:24" x14ac:dyDescent="0.45">
      <c r="A11" s="4" t="s">
        <v>13</v>
      </c>
      <c r="B11" s="27">
        <f t="shared" ca="1" si="0"/>
        <v>18662</v>
      </c>
      <c r="C11" s="27">
        <v>43881</v>
      </c>
      <c r="D11" s="27">
        <v>43809</v>
      </c>
      <c r="E11" s="40"/>
      <c r="F11" s="40"/>
      <c r="G11" s="40"/>
      <c r="H11" s="8">
        <f t="shared" ca="1" si="1"/>
        <v>1</v>
      </c>
      <c r="I11" s="8">
        <f t="shared" ca="1" si="2"/>
        <v>14</v>
      </c>
      <c r="J11" s="29" t="s">
        <v>50</v>
      </c>
      <c r="K11" s="18">
        <v>0</v>
      </c>
      <c r="L11" s="18">
        <v>0</v>
      </c>
      <c r="M11" s="8">
        <v>300</v>
      </c>
      <c r="N11" s="30" t="s">
        <v>40</v>
      </c>
      <c r="O11" s="8">
        <v>1</v>
      </c>
      <c r="P11" s="9">
        <v>0</v>
      </c>
      <c r="Q11" s="8">
        <v>11</v>
      </c>
      <c r="R11" s="18">
        <v>3.9</v>
      </c>
      <c r="S11" s="9">
        <v>26</v>
      </c>
      <c r="T11" s="9" t="s">
        <v>28</v>
      </c>
      <c r="U11" s="41" t="s">
        <v>28</v>
      </c>
      <c r="V11" s="21"/>
      <c r="W11" s="42" t="s">
        <v>48</v>
      </c>
      <c r="X11" s="19"/>
    </row>
    <row r="12" spans="1:24" x14ac:dyDescent="0.45">
      <c r="A12" s="4" t="s">
        <v>14</v>
      </c>
      <c r="B12" s="27">
        <f t="shared" ca="1" si="0"/>
        <v>16176</v>
      </c>
      <c r="C12" s="27">
        <v>43446</v>
      </c>
      <c r="D12" s="27">
        <v>43257</v>
      </c>
      <c r="E12" s="40"/>
      <c r="F12" s="40"/>
      <c r="G12" s="40"/>
      <c r="H12" s="8">
        <f t="shared" ca="1" si="1"/>
        <v>1</v>
      </c>
      <c r="I12" s="8">
        <f t="shared" ca="1" si="2"/>
        <v>11</v>
      </c>
      <c r="J12" s="29" t="s">
        <v>52</v>
      </c>
      <c r="K12" s="18">
        <v>0</v>
      </c>
      <c r="L12" s="18">
        <v>1</v>
      </c>
      <c r="M12" s="8">
        <v>250</v>
      </c>
      <c r="N12" s="30" t="s">
        <v>40</v>
      </c>
      <c r="O12" s="8">
        <v>1</v>
      </c>
      <c r="P12" s="9">
        <v>0</v>
      </c>
      <c r="Q12" s="8">
        <v>8</v>
      </c>
      <c r="R12" s="18">
        <v>1.7</v>
      </c>
      <c r="S12" s="9">
        <v>25</v>
      </c>
      <c r="T12" s="9" t="s">
        <v>29</v>
      </c>
      <c r="U12" s="41" t="s">
        <v>28</v>
      </c>
      <c r="V12" s="21"/>
      <c r="W12" s="42" t="s">
        <v>48</v>
      </c>
      <c r="X12" s="19"/>
    </row>
    <row r="13" spans="1:24" x14ac:dyDescent="0.45">
      <c r="A13" s="4" t="s">
        <v>15</v>
      </c>
      <c r="B13" s="27">
        <f t="shared" ca="1" si="0"/>
        <v>15578</v>
      </c>
      <c r="C13" s="27">
        <v>41215</v>
      </c>
      <c r="D13" s="27">
        <v>41000</v>
      </c>
      <c r="E13" s="40"/>
      <c r="F13" s="40"/>
      <c r="G13" s="40"/>
      <c r="H13" s="8">
        <f t="shared" ca="1" si="1"/>
        <v>1</v>
      </c>
      <c r="I13" s="8">
        <f t="shared" ca="1" si="2"/>
        <v>17</v>
      </c>
      <c r="J13" s="29" t="s">
        <v>39</v>
      </c>
      <c r="K13" s="18">
        <v>1</v>
      </c>
      <c r="L13" s="18">
        <v>1</v>
      </c>
      <c r="M13" s="8">
        <v>1200</v>
      </c>
      <c r="N13" s="30" t="s">
        <v>40</v>
      </c>
      <c r="O13" s="8">
        <v>0</v>
      </c>
      <c r="P13" s="9">
        <v>4</v>
      </c>
      <c r="Q13" s="8">
        <v>6</v>
      </c>
      <c r="R13" s="18">
        <v>-3.6</v>
      </c>
      <c r="S13" s="9">
        <v>19</v>
      </c>
      <c r="T13" s="9" t="s">
        <v>31</v>
      </c>
      <c r="U13" s="41" t="s">
        <v>41</v>
      </c>
      <c r="V13" s="21" t="s">
        <v>44</v>
      </c>
      <c r="W13" s="42"/>
      <c r="X13" s="19"/>
    </row>
    <row r="14" spans="1:24" x14ac:dyDescent="0.45">
      <c r="A14" s="4" t="s">
        <v>16</v>
      </c>
      <c r="B14" s="27">
        <f t="shared" ca="1" si="0"/>
        <v>14684</v>
      </c>
      <c r="C14" s="27">
        <v>41408</v>
      </c>
      <c r="D14" s="27">
        <v>41039</v>
      </c>
      <c r="E14" s="40"/>
      <c r="F14" s="40"/>
      <c r="G14" s="40"/>
      <c r="H14" s="8">
        <f t="shared" ca="1" si="1"/>
        <v>1</v>
      </c>
      <c r="I14" s="8">
        <f t="shared" ca="1" si="2"/>
        <v>21</v>
      </c>
      <c r="J14" s="29" t="s">
        <v>52</v>
      </c>
      <c r="K14" s="18">
        <v>0</v>
      </c>
      <c r="L14" s="18">
        <v>0</v>
      </c>
      <c r="M14" s="8">
        <v>900</v>
      </c>
      <c r="N14" s="30" t="s">
        <v>40</v>
      </c>
      <c r="O14" s="8">
        <v>0</v>
      </c>
      <c r="P14" s="9">
        <v>0</v>
      </c>
      <c r="Q14" s="8">
        <v>10</v>
      </c>
      <c r="R14" s="18">
        <v>3.3</v>
      </c>
      <c r="S14" s="9">
        <v>25</v>
      </c>
      <c r="T14" s="9" t="s">
        <v>28</v>
      </c>
      <c r="U14" s="41" t="s">
        <v>28</v>
      </c>
      <c r="V14" s="21"/>
      <c r="W14" s="42"/>
      <c r="X14" s="19"/>
    </row>
    <row r="15" spans="1:24" x14ac:dyDescent="0.45">
      <c r="A15" s="4" t="s">
        <v>17</v>
      </c>
      <c r="B15" s="27">
        <f t="shared" ca="1" si="0"/>
        <v>10430</v>
      </c>
      <c r="C15" s="27">
        <v>42822</v>
      </c>
      <c r="D15" s="27">
        <v>42812</v>
      </c>
      <c r="E15" s="40"/>
      <c r="F15" s="40"/>
      <c r="G15" s="40"/>
      <c r="H15" s="8">
        <f t="shared" ca="1" si="1"/>
        <v>1</v>
      </c>
      <c r="I15" s="8">
        <f t="shared" ca="1" si="2"/>
        <v>17</v>
      </c>
      <c r="J15" s="29" t="s">
        <v>53</v>
      </c>
      <c r="K15" s="18">
        <v>1</v>
      </c>
      <c r="L15" s="18">
        <v>0</v>
      </c>
      <c r="M15" s="8">
        <v>420</v>
      </c>
      <c r="N15" s="30" t="s">
        <v>40</v>
      </c>
      <c r="O15" s="8">
        <v>1</v>
      </c>
      <c r="P15" s="9">
        <v>0</v>
      </c>
      <c r="Q15" s="8">
        <v>5</v>
      </c>
      <c r="R15" s="18">
        <v>-4.2</v>
      </c>
      <c r="S15" s="9">
        <v>20</v>
      </c>
      <c r="T15" s="9" t="s">
        <v>27</v>
      </c>
      <c r="U15" s="41" t="s">
        <v>55</v>
      </c>
      <c r="V15" s="21"/>
      <c r="W15" s="42" t="s">
        <v>47</v>
      </c>
      <c r="X15" s="19"/>
    </row>
    <row r="16" spans="1:24" x14ac:dyDescent="0.45">
      <c r="A16" s="4" t="s">
        <v>18</v>
      </c>
      <c r="B16" s="27">
        <f t="shared" ca="1" si="0"/>
        <v>12260</v>
      </c>
      <c r="C16" s="27">
        <v>41898</v>
      </c>
      <c r="D16" s="27">
        <v>41862</v>
      </c>
      <c r="E16" s="40"/>
      <c r="F16" s="40"/>
      <c r="G16" s="40"/>
      <c r="H16" s="8">
        <f t="shared" ca="1" si="1"/>
        <v>1</v>
      </c>
      <c r="I16" s="8">
        <f t="shared" ca="1" si="2"/>
        <v>7</v>
      </c>
      <c r="J16" s="29" t="s">
        <v>50</v>
      </c>
      <c r="K16" s="18">
        <v>0</v>
      </c>
      <c r="L16" s="18">
        <v>1</v>
      </c>
      <c r="M16" s="8">
        <v>750</v>
      </c>
      <c r="N16" s="30" t="s">
        <v>40</v>
      </c>
      <c r="O16" s="8">
        <v>0</v>
      </c>
      <c r="P16" s="9">
        <v>3</v>
      </c>
      <c r="Q16" s="8">
        <v>6</v>
      </c>
      <c r="R16" s="18">
        <v>-3.6</v>
      </c>
      <c r="S16" s="9">
        <v>18</v>
      </c>
      <c r="T16" s="9" t="s">
        <v>30</v>
      </c>
      <c r="U16" s="41" t="s">
        <v>55</v>
      </c>
      <c r="V16" s="21"/>
      <c r="W16" s="42"/>
      <c r="X16" s="19"/>
    </row>
    <row r="17" spans="1:24" s="2" customFormat="1" x14ac:dyDescent="0.45">
      <c r="A17" s="3"/>
      <c r="E17" s="39"/>
      <c r="F17" s="39"/>
      <c r="G17" s="39"/>
      <c r="H17" s="5"/>
      <c r="I17" s="11"/>
      <c r="L17" s="12"/>
      <c r="P17" s="12"/>
      <c r="R17" s="12"/>
      <c r="S17" s="12"/>
      <c r="T17" s="12"/>
      <c r="U17" s="5"/>
      <c r="W17" s="12"/>
    </row>
    <row r="18" spans="1:24" s="36" customFormat="1" ht="92" customHeight="1" x14ac:dyDescent="0.5">
      <c r="A18" s="34" t="s">
        <v>61</v>
      </c>
      <c r="B18" s="35"/>
      <c r="C18" s="35"/>
      <c r="D18" s="35"/>
      <c r="E18" s="35" t="s">
        <v>64</v>
      </c>
      <c r="F18" s="35"/>
      <c r="G18" s="35"/>
      <c r="H18" s="35"/>
      <c r="I18" s="36" t="s">
        <v>20</v>
      </c>
      <c r="J18" s="35"/>
      <c r="K18" s="35" t="s">
        <v>60</v>
      </c>
      <c r="N18" s="37"/>
      <c r="O18" s="35" t="s">
        <v>62</v>
      </c>
      <c r="P18" s="38"/>
      <c r="Q18" s="35"/>
      <c r="R18" s="35" t="s">
        <v>63</v>
      </c>
      <c r="S18" s="35"/>
      <c r="W18" s="35"/>
    </row>
    <row r="19" spans="1:24" ht="44" customHeight="1" x14ac:dyDescent="0.45">
      <c r="N19" s="15"/>
      <c r="O19" s="16" t="s">
        <v>65</v>
      </c>
      <c r="P19" s="15"/>
      <c r="Q19" s="14"/>
      <c r="T19" s="16"/>
      <c r="W19" s="22"/>
    </row>
    <row r="20" spans="1:24" x14ac:dyDescent="0.45">
      <c r="B20" s="1" t="s">
        <v>70</v>
      </c>
      <c r="W20" s="22"/>
    </row>
    <row r="21" spans="1:24" x14ac:dyDescent="0.45">
      <c r="B21" s="33" t="s">
        <v>69</v>
      </c>
      <c r="C21" s="33"/>
      <c r="D21" s="33"/>
      <c r="W21" s="22"/>
    </row>
    <row r="22" spans="1:24" x14ac:dyDescent="0.45">
      <c r="C22" s="32"/>
      <c r="D22" s="32"/>
      <c r="W22" s="22"/>
      <c r="X22" s="22"/>
    </row>
    <row r="23" spans="1:24" x14ac:dyDescent="0.45">
      <c r="W23" s="22"/>
      <c r="X23" s="22"/>
    </row>
    <row r="24" spans="1:24" x14ac:dyDescent="0.45">
      <c r="W24" s="22"/>
      <c r="X24" s="22"/>
    </row>
    <row r="25" spans="1:24" x14ac:dyDescent="0.45">
      <c r="W25" s="22"/>
      <c r="X25" s="22"/>
    </row>
    <row r="26" spans="1:24" x14ac:dyDescent="0.45">
      <c r="W26" s="22"/>
      <c r="X26" s="22"/>
    </row>
    <row r="27" spans="1:24" x14ac:dyDescent="0.45">
      <c r="W27" s="22"/>
      <c r="X27" s="22"/>
    </row>
    <row r="28" spans="1:24" x14ac:dyDescent="0.45">
      <c r="W28" s="22"/>
      <c r="X28" s="22"/>
    </row>
    <row r="29" spans="1:24" x14ac:dyDescent="0.45">
      <c r="W29" s="22"/>
      <c r="X29" s="22"/>
    </row>
    <row r="30" spans="1:24" x14ac:dyDescent="0.45">
      <c r="W30" s="22"/>
      <c r="X30" s="22"/>
    </row>
    <row r="31" spans="1:24" x14ac:dyDescent="0.45">
      <c r="W31" s="22"/>
      <c r="X3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m.sloep@gmail.com</cp:lastModifiedBy>
  <dcterms:created xsi:type="dcterms:W3CDTF">2022-06-24T14:57:05Z</dcterms:created>
  <dcterms:modified xsi:type="dcterms:W3CDTF">2022-07-12T12:18:08Z</dcterms:modified>
</cp:coreProperties>
</file>