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omop-converter/ncdc_mappings/"/>
    </mc:Choice>
  </mc:AlternateContent>
  <xr:revisionPtr revIDLastSave="0" documentId="13_ncr:1_{27C042D6-41ED-9B4D-B90D-B6CFE9EF3AC4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9" i="2" l="1"/>
  <c r="P195" i="2"/>
  <c r="P194" i="2"/>
  <c r="P199" i="2"/>
  <c r="P198" i="2"/>
  <c r="P193" i="2"/>
  <c r="P192" i="2"/>
  <c r="P272" i="2"/>
  <c r="P271" i="2"/>
  <c r="P104" i="2"/>
  <c r="P83" i="2"/>
  <c r="P152" i="2"/>
  <c r="P153" i="2"/>
  <c r="P239" i="2"/>
  <c r="P270" i="2"/>
  <c r="P197" i="2"/>
  <c r="P191" i="2"/>
  <c r="P74" i="2"/>
  <c r="P314" i="2"/>
  <c r="P151" i="2"/>
  <c r="P154" i="2"/>
  <c r="P303" i="2"/>
  <c r="P251" i="2"/>
  <c r="P88" i="2"/>
  <c r="P81" i="2"/>
  <c r="P196" i="2"/>
  <c r="P189" i="2"/>
  <c r="P188" i="2"/>
  <c r="P278" i="2"/>
  <c r="P241" i="2"/>
  <c r="P240" i="2"/>
  <c r="P220" i="2"/>
  <c r="P219" i="2"/>
  <c r="P172" i="2"/>
  <c r="P110" i="2"/>
  <c r="F2" i="3"/>
  <c r="F3" i="3"/>
  <c r="P313" i="2"/>
  <c r="P312" i="2"/>
  <c r="P311" i="2"/>
  <c r="P310" i="2"/>
  <c r="P309" i="2"/>
  <c r="P308" i="2"/>
  <c r="P307" i="2"/>
  <c r="P306" i="2"/>
  <c r="P305" i="2"/>
  <c r="P304" i="2"/>
  <c r="P302" i="2"/>
  <c r="P301" i="2"/>
  <c r="P300" i="2"/>
  <c r="P282" i="2"/>
  <c r="P281" i="2"/>
  <c r="P280" i="2"/>
  <c r="P277" i="2"/>
  <c r="P276" i="2"/>
  <c r="P275" i="2"/>
  <c r="P274" i="2"/>
  <c r="P273" i="2"/>
  <c r="P269" i="2"/>
  <c r="P268" i="2"/>
  <c r="P267" i="2"/>
  <c r="P266" i="2"/>
  <c r="P265" i="2"/>
  <c r="P250" i="2"/>
  <c r="P249" i="2"/>
  <c r="P248" i="2"/>
  <c r="P247" i="2"/>
  <c r="P246" i="2"/>
  <c r="P245" i="2"/>
  <c r="P244" i="2"/>
  <c r="P243" i="2"/>
  <c r="P238" i="2"/>
  <c r="P237" i="2"/>
  <c r="P236" i="2"/>
  <c r="P235" i="2"/>
  <c r="P234" i="2"/>
  <c r="P233" i="2"/>
  <c r="P231" i="2"/>
  <c r="P230" i="2"/>
  <c r="P229" i="2"/>
  <c r="P228" i="2"/>
  <c r="P227" i="2"/>
  <c r="P226" i="2"/>
  <c r="P225" i="2"/>
  <c r="P224" i="2"/>
  <c r="P223" i="2"/>
  <c r="P222" i="2"/>
  <c r="P218" i="2"/>
  <c r="P217" i="2"/>
  <c r="P216" i="2"/>
  <c r="P215" i="2"/>
  <c r="P214" i="2"/>
  <c r="P213" i="2"/>
  <c r="P211" i="2"/>
  <c r="P210" i="2"/>
  <c r="P209" i="2"/>
  <c r="P208" i="2"/>
  <c r="P207" i="2"/>
  <c r="P206" i="2"/>
  <c r="P205" i="2"/>
  <c r="P204" i="2"/>
  <c r="P203" i="2"/>
  <c r="P202" i="2"/>
  <c r="P201" i="2"/>
  <c r="P190" i="2"/>
  <c r="P186" i="2"/>
  <c r="P184" i="2"/>
  <c r="P181" i="2"/>
  <c r="P180" i="2"/>
  <c r="P179" i="2"/>
  <c r="P178" i="2"/>
  <c r="P177" i="2"/>
  <c r="P170" i="2"/>
  <c r="P169" i="2"/>
  <c r="P168" i="2"/>
  <c r="P167" i="2"/>
  <c r="P166" i="2"/>
  <c r="P165" i="2"/>
  <c r="P164" i="2"/>
  <c r="P163" i="2"/>
  <c r="P162" i="2"/>
  <c r="P161" i="2"/>
  <c r="P160" i="2"/>
  <c r="P158" i="2"/>
  <c r="P157" i="2"/>
  <c r="P156" i="2"/>
  <c r="P155" i="2"/>
  <c r="P150" i="2"/>
  <c r="P149" i="2"/>
  <c r="P148" i="2"/>
  <c r="P147" i="2"/>
  <c r="P146" i="2"/>
  <c r="P145" i="2"/>
  <c r="P143" i="2"/>
  <c r="P142" i="2"/>
  <c r="P139" i="2"/>
  <c r="P138" i="2"/>
  <c r="P137" i="2"/>
  <c r="P136" i="2"/>
  <c r="P135" i="2"/>
  <c r="P134" i="2"/>
  <c r="P133" i="2"/>
  <c r="P132" i="2"/>
  <c r="P131" i="2"/>
  <c r="P129" i="2"/>
  <c r="P128" i="2"/>
  <c r="P127" i="2"/>
  <c r="P126" i="2"/>
  <c r="P124" i="2"/>
  <c r="P123" i="2"/>
  <c r="P122" i="2"/>
  <c r="P121" i="2"/>
  <c r="P120" i="2"/>
  <c r="P119" i="2"/>
  <c r="P118" i="2"/>
  <c r="P117" i="2"/>
  <c r="P115" i="2"/>
  <c r="P114" i="2"/>
  <c r="P113" i="2"/>
  <c r="P109" i="2"/>
  <c r="P108" i="2"/>
  <c r="P107" i="2"/>
  <c r="P105" i="2"/>
  <c r="P103" i="2"/>
  <c r="P102" i="2"/>
  <c r="P101" i="2"/>
  <c r="P100" i="2"/>
  <c r="P99" i="2"/>
  <c r="P98" i="2"/>
  <c r="P97" i="2"/>
  <c r="P96" i="2"/>
  <c r="P94" i="2"/>
  <c r="P93" i="2"/>
  <c r="P92" i="2"/>
  <c r="P91" i="2"/>
  <c r="P90" i="2"/>
  <c r="P89" i="2"/>
  <c r="P87" i="2"/>
  <c r="P86" i="2"/>
  <c r="P85" i="2"/>
  <c r="P84" i="2"/>
  <c r="P82" i="2"/>
  <c r="P80" i="2"/>
  <c r="P79" i="2"/>
  <c r="P78" i="2"/>
  <c r="P77" i="2"/>
  <c r="P76" i="2"/>
  <c r="P73" i="2"/>
  <c r="P72" i="2"/>
  <c r="P71" i="2"/>
  <c r="P70" i="2"/>
  <c r="P69" i="2"/>
  <c r="P68" i="2"/>
  <c r="P65" i="2"/>
  <c r="P64" i="2"/>
  <c r="P63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65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109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23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24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5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6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36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37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56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57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62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72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81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82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84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206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1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14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15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26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34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35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75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300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301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302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304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305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306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307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313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<sst xmlns="http://schemas.openxmlformats.org/spreadsheetml/2006/main" count="4776" uniqueCount="999">
  <si>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</si>
  <si>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</si>
  <si>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</si>
  <si>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</si>
  <si>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</si>
  <si>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</si>
  <si>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</si>
  <si>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</si>
  <si>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</si>
  <si>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</si>
  <si>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</si>
  <si>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</si>
  <si>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</si>
  <si>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</si>
  <si>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</si>
  <si>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</si>
  <si>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</si>
  <si>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</si>
  <si>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</si>
  <si>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</si>
  <si>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</si>
  <si>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</si>
  <si>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</si>
  <si>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</si>
  <si>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</si>
  <si>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</si>
  <si>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</si>
  <si>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</si>
  <si>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</si>
  <si>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</si>
  <si>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</si>
  <si>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</si>
  <si>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</si>
  <si>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</si>
  <si>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</si>
  <si>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</si>
  <si>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</si>
  <si>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</si>
  <si>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</si>
  <si>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</si>
  <si>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</si>
  <si>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</si>
  <si>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</si>
  <si>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</si>
  <si>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</si>
  <si>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</si>
  <si>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</si>
  <si>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</si>
  <si>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</si>
  <si>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</si>
  <si>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</si>
  <si>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</si>
  <si>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</si>
  <si>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</si>
  <si>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</si>
  <si>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</si>
  <si>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</si>
  <si>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</si>
  <si>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</si>
  <si>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</si>
  <si>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</si>
  <si>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</si>
  <si>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</si>
  <si>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</si>
  <si>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</si>
  <si>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</si>
  <si>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</si>
  <si>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</si>
  <si>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</si>
  <si>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</si>
  <si>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</si>
  <si>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</si>
  <si>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</si>
  <si>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</si>
  <si>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</si>
  <si>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</si>
  <si>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</si>
  <si>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</si>
  <si>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</si>
  <si>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</si>
  <si>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</si>
  <si>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</si>
  <si>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</si>
  <si>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</si>
  <si>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</si>
  <si>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</si>
  <si>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</si>
  <si>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</si>
  <si>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</si>
  <si>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</si>
  <si>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</si>
  <si>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</si>
  <si>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</si>
  <si>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</si>
  <si>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</si>
  <si>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</si>
  <si>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</si>
  <si>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</si>
  <si>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</si>
  <si>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</si>
  <si>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</si>
  <si>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</si>
  <si>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</si>
  <si>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</si>
  <si>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</si>
  <si>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</si>
  <si>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</si>
  <si>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</si>
  <si>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</si>
  <si>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</si>
  <si>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</si>
  <si>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</si>
  <si>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</si>
  <si>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</si>
  <si>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</si>
  <si>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</si>
  <si>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</si>
  <si>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</si>
  <si>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</si>
  <si>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</si>
  <si>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</si>
  <si>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</si>
  <si>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</si>
  <si>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</si>
  <si>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</si>
  <si>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</si>
  <si>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</si>
  <si>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</si>
  <si>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</si>
  <si>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</si>
  <si>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</si>
  <si>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</si>
  <si>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</si>
  <si>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</si>
  <si>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</si>
  <si>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</si>
  <si>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</si>
  <si>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</si>
  <si>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</si>
  <si>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</si>
  <si>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</si>
  <si>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</si>
  <si>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</si>
  <si>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</si>
  <si>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</si>
  <si>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</si>
  <si>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</si>
  <si>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</si>
  <si>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</si>
  <si>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</si>
  <si>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</si>
  <si>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</si>
  <si>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</si>
  <si>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</si>
  <si>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</si>
  <si>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</si>
  <si>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</si>
  <si>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</si>
  <si>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</si>
  <si>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</si>
  <si>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</si>
  <si>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</si>
  <si>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</si>
  <si>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</si>
  <si>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</si>
  <si>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</si>
  <si>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</si>
  <si>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</si>
  <si>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</si>
  <si>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</si>
  <si>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</si>
  <si>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</si>
  <si>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</si>
  <si>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</si>
  <si>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</si>
  <si>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</si>
  <si>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</si>
  <si>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</si>
  <si>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</si>
  <si>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</si>
  <si>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</si>
  <si>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</si>
  <si>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</si>
  <si>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</si>
  <si>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</si>
  <si>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</si>
  <si>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</si>
  <si>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</si>
  <si>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</si>
  <si>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</si>
  <si>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</si>
  <si>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</si>
  <si>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</si>
  <si>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</si>
  <si>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</si>
  <si>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</si>
  <si>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</si>
  <si>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</si>
  <si>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</si>
  <si>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</si>
  <si>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</si>
  <si>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</si>
  <si>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</si>
  <si>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</si>
  <si>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</si>
  <si>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</si>
  <si>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</si>
  <si>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</si>
  <si>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</si>
  <si>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</si>
  <si>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</si>
  <si>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</si>
  <si>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</si>
  <si>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</si>
  <si>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</si>
  <si>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</si>
  <si>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</si>
  <si>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</si>
  <si>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</si>
  <si>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</si>
  <si>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</si>
  <si>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</si>
  <si>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</si>
  <si>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</si>
  <si>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</si>
  <si>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</si>
  <si>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</si>
  <si>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</si>
  <si>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</si>
  <si>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</si>
  <si>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</si>
  <si>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</si>
  <si>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</si>
  <si>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</si>
  <si>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</si>
  <si>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</si>
  <si>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</si>
  <si>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</si>
  <si>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</si>
  <si>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</si>
  <si>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</si>
  <si>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</si>
  <si>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</si>
  <si>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</si>
  <si>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</si>
  <si>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</si>
  <si>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</si>
  <si>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</si>
  <si>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</si>
  <si>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</si>
  <si>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</si>
  <si>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</si>
  <si>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</si>
  <si>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</si>
  <si>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</si>
  <si>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</si>
  <si>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</si>
  <si>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</si>
  <si>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</si>
  <si>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</si>
  <si>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</si>
  <si>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</si>
  <si>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</si>
  <si>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</si>
  <si>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</si>
  <si>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</si>
  <si>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</si>
  <si>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</si>
  <si>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</si>
  <si>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</si>
  <si>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</si>
  <si>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</si>
  <si>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</si>
  <si>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</si>
  <si>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</si>
  <si>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</si>
  <si>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</si>
  <si>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</si>
  <si>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</si>
  <si>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</si>
  <si>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</si>
  <si>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</si>
  <si>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</si>
  <si>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</si>
  <si>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</si>
  <si>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</si>
  <si>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</si>
  <si>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</si>
  <si>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</si>
  <si>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</si>
  <si>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</si>
  <si>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</si>
  <si>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</si>
  <si>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</si>
  <si>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</si>
  <si>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</si>
  <si>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</si>
  <si>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</si>
  <si>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</si>
  <si>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</si>
  <si>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</si>
  <si>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</si>
  <si>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</si>
  <si>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</si>
  <si>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</si>
  <si>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</si>
  <si>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</si>
  <si>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</si>
  <si>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</si>
  <si>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</si>
  <si>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</si>
  <si>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</si>
  <si>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</si>
  <si>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</si>
  <si>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</si>
  <si>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</si>
  <si>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</si>
  <si>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</si>
  <si>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</si>
  <si>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</si>
  <si>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</si>
  <si>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</si>
  <si>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</si>
  <si>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</si>
  <si>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</si>
  <si>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</si>
  <si>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</si>
  <si>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</si>
  <si>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</si>
  <si>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</si>
  <si>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</si>
  <si>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</si>
  <si>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</si>
  <si>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</si>
  <si>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</si>
  <si>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</si>
  <si>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</si>
  <si>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</si>
  <si>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</si>
  <si>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</si>
  <si>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</si>
  <si>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</si>
  <si>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</si>
  <si>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</si>
  <si>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</si>
  <si>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</si>
  <si>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</si>
  <si>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</si>
  <si>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</si>
  <si>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</si>
  <si>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</si>
  <si>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</si>
  <si>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</si>
  <si>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</si>
  <si>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</si>
  <si>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</si>
  <si>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</si>
  <si>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</si>
  <si>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</si>
  <si>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</si>
  <si>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</si>
  <si>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</si>
  <si>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</si>
  <si>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</si>
  <si>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</si>
  <si>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</si>
  <si>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</si>
  <si>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</si>
  <si>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</si>
  <si>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</si>
  <si>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</si>
  <si>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</si>
  <si>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</si>
  <si>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</si>
  <si>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</si>
  <si>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</si>
  <si>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</si>
  <si>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</si>
  <si>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</si>
  <si>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</si>
  <si>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</si>
  <si>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</si>
  <si>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</si>
  <si>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</si>
  <si>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</si>
  <si>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</si>
  <si>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</si>
  <si>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</si>
  <si>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</si>
  <si>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</si>
  <si>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</si>
  <si>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</si>
  <si>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</si>
  <si>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</si>
  <si>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</si>
  <si>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</si>
  <si>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</si>
  <si>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</si>
  <si>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</si>
  <si>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</si>
  <si>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</si>
  <si>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</si>
  <si>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</si>
  <si>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</si>
  <si>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</si>
  <si>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</si>
  <si>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</si>
  <si>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</si>
  <si>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</si>
  <si>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</si>
  <si>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</si>
  <si>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</si>
  <si>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</si>
  <si>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</si>
  <si>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</si>
  <si>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</si>
  <si>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</si>
  <si>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</si>
  <si>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</si>
  <si>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</si>
  <si>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</si>
  <si>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</si>
  <si>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</si>
  <si>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</si>
  <si>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</si>
  <si>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</si>
  <si>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</si>
  <si>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</si>
  <si>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</si>
  <si>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</si>
  <si>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</si>
  <si>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</si>
  <si>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</si>
  <si>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</si>
  <si>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</si>
  <si>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</si>
  <si>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</si>
  <si>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</si>
  <si>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</si>
  <si>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</si>
  <si>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</si>
  <si>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</si>
  <si>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</si>
  <si>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</si>
  <si>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</si>
  <si>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</si>
  <si>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</si>
  <si>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</si>
  <si>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</si>
  <si>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</si>
  <si>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</si>
  <si>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</si>
  <si>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</si>
  <si>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</si>
  <si>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</si>
  <si>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</si>
  <si>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</si>
  <si>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</si>
  <si>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</si>
  <si>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</si>
  <si>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</si>
  <si>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</si>
  <si>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</si>
  <si>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</si>
  <si>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</si>
  <si>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</si>
  <si>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</si>
  <si>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</si>
  <si>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</si>
  <si>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</si>
  <si>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</si>
  <si>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</si>
  <si>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</si>
  <si>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</si>
  <si>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</si>
  <si>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</si>
  <si>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</si>
  <si>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</si>
  <si>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</si>
  <si>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</si>
  <si>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</si>
  <si>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</si>
  <si>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</si>
  <si>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</si>
  <si>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</si>
  <si>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</si>
  <si>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</si>
  <si>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</si>
  <si>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</si>
  <si>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</si>
  <si>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</si>
  <si>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</si>
  <si>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</si>
  <si>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</si>
  <si>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</si>
  <si>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</si>
  <si>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</si>
  <si>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</si>
  <si>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</si>
  <si>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</si>
  <si>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</si>
  <si>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</si>
  <si>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</si>
  <si>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</si>
  <si>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</si>
  <si>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</si>
  <si>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</si>
  <si>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</si>
  <si>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</si>
  <si>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</si>
  <si>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</si>
  <si>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</si>
  <si>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</si>
  <si>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</si>
  <si>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</si>
  <si>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</si>
  <si>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</si>
  <si>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</si>
  <si>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</si>
  <si>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</si>
  <si>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</si>
  <si>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</si>
  <si>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</si>
  <si>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</si>
  <si>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</si>
  <si>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</si>
  <si>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</si>
  <si>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</si>
  <si>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</si>
  <si>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</si>
  <si>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</si>
  <si>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</si>
  <si>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</si>
  <si>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</si>
  <si>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</si>
  <si>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</si>
  <si>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</si>
  <si>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</si>
  <si>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</si>
  <si>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</si>
  <si>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</si>
  <si>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</si>
  <si>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</si>
  <si>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</si>
  <si>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</si>
  <si>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</si>
  <si>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</si>
  <si>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</si>
  <si>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</si>
  <si>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</si>
  <si>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</si>
  <si>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</si>
  <si>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</si>
  <si>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</si>
  <si>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</si>
  <si>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</si>
  <si>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</si>
  <si>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</si>
  <si>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</si>
  <si>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</si>
  <si>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</si>
  <si>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</si>
  <si>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</si>
  <si>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</si>
  <si>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</si>
  <si>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</si>
  <si>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</si>
  <si>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</si>
  <si>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</si>
  <si>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</si>
  <si>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</si>
  <si>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</si>
  <si>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</si>
  <si>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</si>
  <si>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</si>
  <si>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</si>
  <si>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</si>
  <si>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</si>
  <si>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</si>
  <si>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</si>
  <si>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</si>
  <si>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</si>
  <si>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</si>
  <si>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</si>
  <si>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</si>
  <si>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</si>
  <si>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</si>
  <si>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</si>
  <si>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</si>
  <si>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</si>
  <si>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</si>
  <si>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</si>
  <si>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</si>
  <si>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</si>
  <si>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</si>
  <si>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</si>
  <si>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</si>
  <si>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</si>
  <si>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</si>
  <si>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</si>
  <si>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</si>
  <si>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</si>
  <si>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</si>
  <si>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</si>
  <si>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</si>
  <si>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</si>
  <si>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</si>
  <si>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</si>
  <si>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</si>
  <si>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</si>
  <si>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</si>
  <si>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</si>
  <si>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</si>
  <si>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</si>
  <si>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</si>
  <si>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</si>
  <si>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</si>
  <si>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</si>
  <si>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</si>
  <si>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</si>
  <si>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</si>
  <si>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</si>
  <si>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</si>
  <si>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</si>
  <si>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</si>
  <si>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</si>
  <si>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</si>
  <si>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</si>
  <si>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</si>
  <si>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</si>
  <si>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</si>
  <si>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</si>
  <si>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</si>
  <si>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</si>
  <si>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</si>
  <si>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</si>
  <si>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</si>
  <si>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</si>
  <si>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</si>
  <si>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</si>
  <si>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</si>
  <si>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</si>
  <si>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</si>
  <si>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</si>
  <si>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</si>
  <si>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</si>
  <si>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</si>
  <si>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</si>
  <si>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</si>
  <si>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</si>
  <si>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</si>
  <si>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</si>
  <si>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</si>
  <si>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</si>
  <si>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</si>
  <si>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</si>
  <si>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</si>
  <si>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</si>
  <si>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</si>
  <si>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</si>
  <si>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</si>
  <si>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</si>
  <si>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</si>
  <si>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</si>
  <si>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</si>
  <si>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</si>
  <si>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</si>
  <si>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</si>
  <si>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</si>
  <si>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</si>
  <si>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</si>
  <si>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</si>
  <si>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</si>
  <si>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</si>
  <si>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</si>
  <si>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</si>
  <si>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</si>
  <si>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</si>
  <si>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</si>
  <si>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</si>
  <si>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</si>
  <si>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</si>
  <si>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</si>
  <si>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</si>
  <si>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</si>
  <si>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</si>
  <si>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</si>
  <si>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</si>
  <si>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</si>
  <si>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</si>
  <si>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</si>
  <si>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</si>
  <si>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</si>
  <si>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</si>
  <si>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</si>
  <si>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</si>
  <si>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</si>
  <si>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</si>
  <si>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</si>
  <si>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</si>
  <si>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</si>
  <si>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</si>
  <si>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</si>
  <si>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</si>
  <si>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</si>
  <si>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</si>
  <si>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</si>
  <si>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</si>
  <si>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</si>
  <si>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</si>
  <si>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</si>
  <si>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</si>
  <si>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</si>
  <si>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</si>
  <si>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</si>
  <si>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</si>
  <si>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</si>
  <si>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</si>
  <si>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</si>
  <si>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</si>
  <si>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</si>
  <si>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</si>
  <si>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</si>
  <si>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</si>
  <si>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</si>
  <si>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</si>
  <si>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</si>
  <si>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</si>
  <si>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</si>
  <si>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</si>
  <si>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</si>
  <si>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</si>
  <si>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</si>
  <si>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</si>
  <si>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</si>
  <si>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</si>
  <si>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</si>
  <si>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</si>
  <si>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</si>
  <si>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</si>
  <si>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</si>
  <si>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</si>
  <si>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</si>
  <si>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</si>
  <si>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</si>
  <si>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</si>
  <si>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</si>
  <si>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</si>
  <si>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</si>
  <si>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</si>
  <si>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</si>
  <si>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</si>
  <si>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</si>
  <si>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</si>
  <si>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</si>
  <si>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</si>
  <si>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</si>
  <si>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</si>
  <si>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</si>
  <si>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</si>
  <si>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</si>
  <si>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</si>
  <si>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</si>
  <si>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</si>
  <si>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</si>
  <si>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</si>
  <si>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</si>
  <si>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</si>
  <si>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</si>
  <si>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</si>
  <si>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</si>
  <si>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</si>
  <si>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</si>
  <si>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</si>
  <si>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</si>
  <si>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</si>
  <si>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</si>
  <si>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</si>
  <si>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</si>
  <si>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</si>
  <si>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</si>
  <si>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</si>
  <si>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</si>
  <si>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</si>
  <si>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</si>
  <si>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</si>
  <si>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</si>
  <si>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</si>
  <si>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</si>
  <si>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</si>
  <si>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</si>
  <si>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</si>
  <si>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</si>
  <si>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</si>
  <si>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</si>
  <si>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</si>
  <si>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</si>
  <si>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</si>
  <si>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</si>
  <si>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</si>
  <si>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</si>
  <si>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</si>
  <si>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</si>
  <si>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</si>
  <si>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</si>
  <si>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</si>
  <si>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</si>
  <si>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</si>
  <si>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</si>
  <si>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</si>
  <si>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</si>
  <si>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</si>
  <si>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</si>
  <si>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</si>
  <si>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</si>
  <si>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</si>
  <si>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</si>
  <si>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</si>
  <si>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</si>
  <si>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</si>
  <si>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</si>
  <si>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</si>
  <si>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</si>
  <si>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</si>
  <si>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</si>
  <si>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</si>
  <si>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</si>
  <si>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</si>
  <si>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</si>
  <si>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</si>
  <si>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</si>
  <si>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</si>
  <si>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</si>
  <si>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</si>
  <si>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</si>
  <si>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</si>
  <si>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</si>
  <si>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</si>
  <si>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</si>
  <si>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</si>
  <si>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</si>
  <si>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</si>
  <si>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</si>
  <si>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</si>
  <si>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</si>
  <si>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</si>
  <si>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</si>
  <si>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</si>
  <si>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</si>
  <si>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</si>
  <si>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</si>
  <si>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</si>
  <si>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</si>
  <si>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</si>
  <si>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</si>
  <si>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</si>
  <si>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</si>
  <si>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</si>
  <si>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</si>
  <si>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</si>
  <si>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</si>
  <si>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</si>
  <si>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</si>
  <si>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</si>
  <si>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</si>
  <si>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</si>
  <si>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</si>
  <si>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</si>
  <si>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</si>
  <si>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</si>
  <si>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</si>
  <si>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</si>
  <si>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</si>
  <si>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</si>
  <si>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</si>
  <si>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</si>
  <si>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</si>
  <si>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</si>
  <si>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</si>
  <si>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</si>
  <si>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</si>
  <si>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</si>
  <si>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</si>
  <si>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</si>
  <si>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</si>
  <si>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</si>
  <si>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</si>
  <si>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</si>
  <si>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</si>
  <si>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</si>
  <si>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</si>
  <si>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</si>
  <si>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</si>
  <si>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</si>
  <si>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</si>
  <si>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</si>
  <si>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</si>
  <si>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</si>
  <si>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</si>
  <si>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</si>
  <si>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</si>
  <si>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</si>
  <si>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</si>
  <si>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</si>
  <si>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</si>
  <si>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</si>
  <si>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</si>
  <si>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</si>
  <si>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</si>
  <si>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</si>
  <si>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</si>
  <si>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</si>
  <si>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</si>
  <si>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</si>
  <si>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</si>
  <si>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</si>
  <si>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</si>
  <si>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</si>
  <si>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</si>
  <si>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</si>
  <si>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</si>
  <si>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</si>
  <si>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</si>
  <si>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</si>
  <si>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</si>
  <si>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</si>
  <si>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</si>
  <si>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</si>
  <si>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</si>
  <si>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</si>
  <si>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</si>
  <si>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</si>
  <si>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</si>
  <si>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</si>
  <si>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</si>
  <si>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</si>
  <si>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</si>
  <si>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</si>
  <si>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</si>
  <si>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backward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</si>
  <si>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</si>
  <si>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</si>
  <si>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</si>
  <si>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</si>
  <si>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</si>
  <si>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</si>
  <si>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</si>
  <si>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</si>
  <si>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</si>
  <si>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</si>
  <si>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</si>
  <si>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</si>
  <si>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</si>
  <si>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</si>
  <si>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</si>
  <si>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</si>
  <si>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</si>
  <si>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</si>
  <si>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</si>
  <si>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</si>
  <si>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</si>
  <si>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</si>
  <si>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</si>
  <si>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</si>
  <si>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</si>
  <si>
    <t>Metabolomics</t>
  </si>
  <si>
    <t>Date_metabolomics</t>
  </si>
  <si>
    <t>metabo_age</t>
  </si>
  <si>
    <t>Predicted age based on the metabolomic data</t>
  </si>
  <si>
    <t>MRI</t>
  </si>
  <si>
    <t>brain_age</t>
  </si>
  <si>
    <t>Predicted age based on the MRI data</t>
  </si>
  <si>
    <t>Date_mri</t>
  </si>
  <si>
    <t>Priority_language_verbal_fluency_60_errors</t>
  </si>
  <si>
    <t>Priority test for verbal fluency 1 min - Errors</t>
  </si>
  <si>
    <t>Piccinin, A.M.R., P.M.A., Contribution of Cognitive Abilities to Performance and Improvement on a Substitution Coding Task. Psychology and Aging, 1999. 14(4): p. 539-551.</t>
  </si>
  <si>
    <t>cognitive_impairment_working_memory</t>
  </si>
  <si>
    <t>Cognitive impairment in working memory domain (definition may vary between cohorts)</t>
  </si>
  <si>
    <t>subjective_memory_complaints</t>
  </si>
  <si>
    <t>Subjective Memory Complaints</t>
  </si>
  <si>
    <t>Other clinical information</t>
  </si>
  <si>
    <t>mild_cognitive_impairment_petersen</t>
  </si>
  <si>
    <t>Mild Cognitive Impairment according to Petersen criteria</t>
  </si>
  <si>
    <t>subjective_decline_jessen</t>
  </si>
  <si>
    <t>Memory complaints or subjective decline - Jessen et al 2014</t>
  </si>
  <si>
    <t>mild_cognitive_impairment_jessen</t>
  </si>
  <si>
    <t>Mild Cognitive Impairment according to Jessen criteria</t>
  </si>
  <si>
    <t>dementia_cognitive_domains</t>
  </si>
  <si>
    <t>Impaired on 2 or more cognitive domains and at least 3 (I)ADL activities</t>
  </si>
  <si>
    <t>mild_cognitive_impairment_no_adl_scd</t>
  </si>
  <si>
    <t>mild_cognitive_impairment_no_adl_memory</t>
  </si>
  <si>
    <t>amnestic_mild_cognitive_impairment_no_adl_scd</t>
  </si>
  <si>
    <t>amnestic_mild_cognitive_impairment_no_adl_memory</t>
  </si>
  <si>
    <t>non_amnestic_mild_cognitive_impairment_no_adl_memory</t>
  </si>
  <si>
    <t>Mild Cognitive Impairment without (I)ADL criterion - SCD compared to others same age OR to 5-10 yrs ag</t>
  </si>
  <si>
    <t>Mild Cognitive Impairment without (I)ADL criterion - memory complaints compared to others same age AND to 5-10 yrs ago</t>
  </si>
  <si>
    <t>Amnestic Mild Cognitive Impairment without (I)ADL criterion - memory complaints compared to others same age OR to 5-10 yrs ag</t>
  </si>
  <si>
    <t>Amnestic Mild Cognitive Impairment without (I)ADL criterion - memory complaints compared to others same age AND to 5-10 yrs ag</t>
  </si>
  <si>
    <t>Nonamnestic Mild Cognitive Impairment without (I)ADL criterion - memory complaints compared to others same age OR to 5-10 yrs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</si>
</sst>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6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  <xf numFmtId="0" fontId="5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/>
    <xf numFmtId="0" fontId="1" fillId="0" borderId="1" xfId="0" applyFont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65" dT="2021-07-02T16:02:10.36" personId="{98691CDF-5915-8B45-A1D3-22E1ADD8314B}" id="{1E765938-649F-3C44-AC5C-9847FBD47F0B}">
    <text>Death date with a default date for 01011970</text>
  </threadedComment>
  <threadedComment ref="C109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23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24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25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26" dT="2021-07-05T20:05:29.58" personId="{D0C6A6B3-9E49-B948-BD43-8E6E77C05370}" id="{43F9B0F3-8D78-B04A-88EE-4FD9F24C7CD6}">
    <text>This should me more directly related to the observation with the results</text>
  </threadedComment>
  <threadedComment ref="D136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36" dT="2021-10-25T12:55:53.39" personId="{D0C6A6B3-9E49-B948-BD43-8E6E77C05370}" id="{FD1263D4-0DF6-DB4C-8591-C49E3408AF4A}" parentId="{2892100E-5304-954A-9A0D-942E720B07D2}">
    <text>Can be stored as static data</text>
  </threadedComment>
  <threadedComment ref="D137" dT="2021-07-19T08:46:10.86" personId="{D0C6A6B3-9E49-B948-BD43-8E6E77C05370}" id="{541B57E2-A855-7344-A9FF-E807189955B6}">
    <text>The variable with the PET level should explicitly inform the method used</text>
  </threadedComment>
  <threadedComment ref="D137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56" dT="2021-02-11T18:02:21.62" personId="{98691CDF-5915-8B45-A1D3-22E1ADD8314B}" id="{DB1DB76F-2FA9-6841-AD9D-6DFD0DBFDB82}">
    <text>SNOMED depressive disorder; 
UK Biobank depression (observation) - 440383;</text>
  </threadedComment>
  <threadedComment ref="O156" dT="2021-08-16T13:58:34.80" personId="{D0C6A6B3-9E49-B948-BD43-8E6E77C05370}" id="{04D393B9-2ABF-EF46-BA40-2911247212F4}" parentId="{DB1DB76F-2FA9-6841-AD9D-6DFD0DBFDB82}">
    <text>*35817792</text>
  </threadedComment>
  <threadedComment ref="O157" dT="2021-02-11T18:02:21.62" personId="{98691CDF-5915-8B45-A1D3-22E1ADD8314B}" id="{A5858889-28D4-674B-93A9-428DA77BEAC1}">
    <text>SNOMED depressive disorder; 
UK Biobank depression (observation) - 440383;</text>
  </threadedComment>
  <threadedComment ref="D162" dT="2021-07-05T14:54:24.00" personId="{D0C6A6B3-9E49-B948-BD43-8E6E77C05370}" id="{CBDE6BEA-B2A6-864A-9DB9-352843E23640}">
    <text>Already included in the depression scales</text>
  </threadedComment>
  <threadedComment ref="D172" dT="2021-07-05T14:54:24.00" personId="{D0C6A6B3-9E49-B948-BD43-8E6E77C05370}" id="{D6FAB68C-EC72-6743-8A2B-D62C93D6954D}">
    <text>Already included in the depression scales</text>
  </threadedComment>
  <threadedComment ref="C181" dT="2021-07-19T08:52:44.23" personId="{D0C6A6B3-9E49-B948-BD43-8E6E77C05370}" id="{CAC6BB5D-CA12-8443-B406-18164B929324}">
    <text>Both the time and errors can be quite important to really understand the score</text>
  </threadedComment>
  <threadedComment ref="C181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81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82" dT="2021-07-19T08:52:44.23" personId="{D0C6A6B3-9E49-B948-BD43-8E6E77C05370}" id="{1382763E-E589-9F4B-85FE-23A7CFEE18DD}">
    <text>Both the time and errors can be quite important to really understand the score</text>
  </threadedComment>
  <threadedComment ref="C182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82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84" dT="2021-07-05T15:34:33.85" personId="{D0C6A6B3-9E49-B948-BD43-8E6E77C05370}" id="{B7328D09-6363-8249-B2CF-C73EFDCB0D08}">
    <text>Stroop test - 4136943</text>
  </threadedComment>
  <threadedComment ref="D206" dT="2021-07-05T16:01:17.53" personId="{D0C6A6B3-9E49-B948-BD43-8E6E77C05370}" id="{914F52AC-FC72-B54D-B9E0-C97695244E94}">
    <text>Nebraska Voc.: 3168054</text>
  </threadedComment>
  <threadedComment ref="D211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14" dT="2021-07-05T16:23:05.54" personId="{D0C6A6B3-9E49-B948-BD43-8E6E77C05370}" id="{C933C363-9553-E942-ACD3-527A51429678}">
    <text>From SNOMED: 4145250</text>
  </threadedComment>
  <threadedComment ref="D215" dT="2021-07-05T16:23:19.00" personId="{D0C6A6B3-9E49-B948-BD43-8E6E77C05370}" id="{685BE208-102B-4745-B64F-E2C8E1A2AEC5}">
    <text>From SNOMED: 4169175</text>
  </threadedComment>
  <threadedComment ref="D226" dT="2021-07-05T16:01:17.53" personId="{D0C6A6B3-9E49-B948-BD43-8E6E77C05370}" id="{E6E8D11F-AB9E-5B48-AF0E-DDDA97FEC325}">
    <text>Nebraska Voc.: 3168054</text>
  </threadedComment>
  <threadedComment ref="D234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34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34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35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35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35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75" dT="2021-07-08T14:57:23.15" personId="{D0C6A6B3-9E49-B948-BD43-8E6E77C05370}" id="{6A958D43-89AC-C443-90B2-E839939ED9BB}">
    <text>Generic concept only from SNOMED for the Boston Naming Test: 4164808</text>
  </threadedComment>
  <threadedComment ref="O300" dT="2021-10-27T15:56:51.26" personId="{D0C6A6B3-9E49-B948-BD43-8E6E77C05370}" id="{C21DF866-3B02-8D43-BDB4-19473A2B92EE}">
    <text>Observation (SNOMED): 4136437</text>
  </threadedComment>
  <threadedComment ref="O301" dT="2021-10-27T15:57:10.76" personId="{D0C6A6B3-9E49-B948-BD43-8E6E77C05370}" id="{6D0CD4A8-48D1-4246-9DC1-32FEBE702D51}">
    <text>Observation (SNOMED) 45768724</text>
  </threadedComment>
  <threadedComment ref="O302" dT="2021-10-27T15:59:18.03" personId="{D0C6A6B3-9E49-B948-BD43-8E6E77C05370}" id="{B59C5FEF-8EFD-C648-A78A-AFBCA7EF7266}">
    <text>Observation (SNOMED) 45768723</text>
  </threadedComment>
  <threadedComment ref="O304" dT="2021-10-27T16:01:02.13" personId="{D0C6A6B3-9E49-B948-BD43-8E6E77C05370}" id="{BCD976E6-B6D9-D546-9016-DBD9D0F54E91}">
    <text>Observation (SNOMED) 4079321</text>
  </threadedComment>
  <threadedComment ref="O305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305" dT="2021-10-27T16:04:29.90" personId="{D0C6A6B3-9E49-B948-BD43-8E6E77C05370}" id="{236EE8B4-0B5A-B546-910E-201CC41AB22E}" parentId="{DFA827BB-C401-AD42-9C05-074FE05BA8AF}">
    <text>4299446</text>
  </threadedComment>
  <threadedComment ref="O306" dT="2021-10-27T16:05:33.61" personId="{D0C6A6B3-9E49-B948-BD43-8E6E77C05370}" id="{8B270D9A-52A2-8745-B447-8EF3342DED56}">
    <text>Observation (SNOMED) 4012274</text>
  </threadedComment>
  <threadedComment ref="O307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307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313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86"/>
  <sheetViews>
    <sheetView tabSelected="1" zoomScale="90" zoomScaleNormal="89" workbookViewId="0">
      <pane ySplit="1" topLeftCell="A26" activePane="bottomLeft" state="frozen"/>
      <selection pane="bottomLeft" activeCell="D58" sqref="D58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758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759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759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759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759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59"/>
      <c r="B51" s="49" t="s">
        <v>980</v>
      </c>
      <c r="C51" s="15"/>
      <c r="D51" s="27"/>
      <c r="E51" s="45"/>
      <c r="F51" s="15"/>
      <c r="G51" s="15"/>
      <c r="H51" s="28"/>
      <c r="I51" s="28"/>
      <c r="J51" s="15"/>
      <c r="K51" s="27"/>
      <c r="L51" s="16"/>
      <c r="M51" s="27"/>
      <c r="N51" s="27"/>
      <c r="O51" s="28"/>
      <c r="P51" s="28"/>
      <c r="Q51" s="27"/>
      <c r="R51" s="27"/>
      <c r="S51" s="27"/>
      <c r="T51" s="27"/>
      <c r="U51" s="27"/>
      <c r="V51" s="27"/>
      <c r="W51" s="27"/>
      <c r="X51" s="15"/>
    </row>
    <row r="52" spans="1:24" s="54" customFormat="1" ht="16">
      <c r="A52" s="59"/>
      <c r="B52" s="49"/>
      <c r="C52" s="15"/>
      <c r="D52" s="27" t="s">
        <v>978</v>
      </c>
      <c r="E52" s="45" t="s">
        <v>979</v>
      </c>
      <c r="F52" s="27" t="s">
        <v>55</v>
      </c>
      <c r="G52" s="15" t="s">
        <v>791</v>
      </c>
      <c r="H52" s="104" t="s">
        <v>666</v>
      </c>
      <c r="I52" s="28" t="s">
        <v>716</v>
      </c>
      <c r="J52" s="15"/>
      <c r="K52" s="27" t="s">
        <v>337</v>
      </c>
      <c r="L52" s="16"/>
      <c r="M52" s="27" t="s">
        <v>367</v>
      </c>
      <c r="N52" s="27"/>
      <c r="O52" s="27">
        <v>2000000147</v>
      </c>
      <c r="P52" s="28"/>
      <c r="Q52" s="27"/>
      <c r="R52" s="27"/>
      <c r="S52" s="27"/>
      <c r="T52" s="15" t="s">
        <v>667</v>
      </c>
      <c r="U52" s="15" t="s">
        <v>673</v>
      </c>
      <c r="V52" s="27"/>
      <c r="W52" s="27"/>
      <c r="X52" s="27" t="s">
        <v>168</v>
      </c>
    </row>
    <row r="53" spans="1:24" s="54" customFormat="1" ht="32">
      <c r="A53" s="59"/>
      <c r="B53" s="49"/>
      <c r="C53" s="15"/>
      <c r="D53" s="27" t="s">
        <v>981</v>
      </c>
      <c r="E53" s="45" t="s">
        <v>982</v>
      </c>
      <c r="F53" s="27" t="s">
        <v>55</v>
      </c>
      <c r="G53" s="15" t="s">
        <v>791</v>
      </c>
      <c r="H53" s="104" t="s">
        <v>666</v>
      </c>
      <c r="I53" s="28" t="s">
        <v>716</v>
      </c>
      <c r="J53" s="15"/>
      <c r="K53" s="27" t="s">
        <v>337</v>
      </c>
      <c r="L53" s="16"/>
      <c r="M53" s="27" t="s">
        <v>367</v>
      </c>
      <c r="N53" s="27"/>
      <c r="O53" s="27">
        <v>2000000148</v>
      </c>
      <c r="P53" s="28"/>
      <c r="Q53" s="27"/>
      <c r="R53" s="27"/>
      <c r="S53" s="27"/>
      <c r="T53" s="15" t="s">
        <v>667</v>
      </c>
      <c r="U53" s="15" t="s">
        <v>673</v>
      </c>
      <c r="V53" s="27"/>
      <c r="W53" s="27"/>
      <c r="X53" s="27" t="s">
        <v>168</v>
      </c>
    </row>
    <row r="54" spans="1:24" s="54" customFormat="1" ht="16">
      <c r="A54" s="59"/>
      <c r="B54" s="49"/>
      <c r="C54" s="15"/>
      <c r="D54" s="27" t="s">
        <v>985</v>
      </c>
      <c r="E54" s="45" t="s">
        <v>986</v>
      </c>
      <c r="F54" s="27" t="s">
        <v>55</v>
      </c>
      <c r="G54" s="15" t="s">
        <v>791</v>
      </c>
      <c r="H54" s="104" t="s">
        <v>666</v>
      </c>
      <c r="I54" s="28" t="s">
        <v>716</v>
      </c>
      <c r="J54" s="15"/>
      <c r="K54" s="27" t="s">
        <v>337</v>
      </c>
      <c r="L54" s="16"/>
      <c r="M54" s="27" t="s">
        <v>367</v>
      </c>
      <c r="N54" s="27"/>
      <c r="O54" s="27">
        <v>2000000149</v>
      </c>
      <c r="P54" s="28"/>
      <c r="Q54" s="27"/>
      <c r="R54" s="27"/>
      <c r="S54" s="27"/>
      <c r="T54" s="15" t="s">
        <v>667</v>
      </c>
      <c r="U54" s="15" t="s">
        <v>673</v>
      </c>
      <c r="V54" s="27"/>
      <c r="W54" s="27"/>
      <c r="X54" s="27" t="s">
        <v>168</v>
      </c>
    </row>
    <row r="55" spans="1:24" s="54" customFormat="1" ht="32">
      <c r="A55" s="59"/>
      <c r="B55" s="49"/>
      <c r="C55" s="15"/>
      <c r="D55" s="27" t="s">
        <v>989</v>
      </c>
      <c r="E55" s="45" t="s">
        <v>994</v>
      </c>
      <c r="F55" s="27" t="s">
        <v>55</v>
      </c>
      <c r="G55" s="15" t="s">
        <v>791</v>
      </c>
      <c r="H55" s="104" t="s">
        <v>666</v>
      </c>
      <c r="I55" s="28" t="s">
        <v>716</v>
      </c>
      <c r="J55" s="15"/>
      <c r="K55" s="27" t="s">
        <v>337</v>
      </c>
      <c r="L55" s="16"/>
      <c r="M55" s="27" t="s">
        <v>367</v>
      </c>
      <c r="N55" s="27"/>
      <c r="O55" s="27">
        <v>2000000150</v>
      </c>
      <c r="P55" s="28"/>
      <c r="Q55" s="27"/>
      <c r="R55" s="27"/>
      <c r="S55" s="27"/>
      <c r="T55" s="15" t="s">
        <v>667</v>
      </c>
      <c r="U55" s="15" t="s">
        <v>673</v>
      </c>
      <c r="V55" s="27"/>
      <c r="W55" s="27"/>
      <c r="X55" s="27" t="s">
        <v>168</v>
      </c>
    </row>
    <row r="56" spans="1:24" s="54" customFormat="1" ht="48">
      <c r="A56" s="59"/>
      <c r="B56" s="49"/>
      <c r="C56" s="15"/>
      <c r="D56" s="27" t="s">
        <v>990</v>
      </c>
      <c r="E56" s="45" t="s">
        <v>995</v>
      </c>
      <c r="F56" s="27" t="s">
        <v>55</v>
      </c>
      <c r="G56" s="15" t="s">
        <v>791</v>
      </c>
      <c r="H56" s="104" t="s">
        <v>666</v>
      </c>
      <c r="I56" s="28" t="s">
        <v>716</v>
      </c>
      <c r="J56" s="15"/>
      <c r="K56" s="27" t="s">
        <v>337</v>
      </c>
      <c r="L56" s="16"/>
      <c r="M56" s="27" t="s">
        <v>367</v>
      </c>
      <c r="N56" s="27"/>
      <c r="O56" s="27">
        <v>2000000151</v>
      </c>
      <c r="P56" s="28"/>
      <c r="Q56" s="27"/>
      <c r="R56" s="27"/>
      <c r="S56" s="27"/>
      <c r="T56" s="15" t="s">
        <v>667</v>
      </c>
      <c r="U56" s="15" t="s">
        <v>673</v>
      </c>
      <c r="V56" s="27"/>
      <c r="W56" s="27"/>
      <c r="X56" s="27" t="s">
        <v>168</v>
      </c>
    </row>
    <row r="57" spans="1:24" s="54" customFormat="1" ht="48">
      <c r="A57" s="59"/>
      <c r="B57" s="49"/>
      <c r="C57" s="15"/>
      <c r="D57" s="27" t="s">
        <v>991</v>
      </c>
      <c r="E57" s="45" t="s">
        <v>996</v>
      </c>
      <c r="F57" s="27" t="s">
        <v>55</v>
      </c>
      <c r="G57" s="15" t="s">
        <v>791</v>
      </c>
      <c r="H57" s="104" t="s">
        <v>666</v>
      </c>
      <c r="I57" s="28" t="s">
        <v>716</v>
      </c>
      <c r="J57" s="15"/>
      <c r="K57" s="27" t="s">
        <v>337</v>
      </c>
      <c r="L57" s="16"/>
      <c r="M57" s="27" t="s">
        <v>367</v>
      </c>
      <c r="N57" s="27"/>
      <c r="O57" s="27">
        <v>2000000152</v>
      </c>
      <c r="P57" s="28"/>
      <c r="Q57" s="27"/>
      <c r="R57" s="27"/>
      <c r="S57" s="27"/>
      <c r="T57" s="15" t="s">
        <v>667</v>
      </c>
      <c r="U57" s="15" t="s">
        <v>673</v>
      </c>
      <c r="V57" s="27"/>
      <c r="W57" s="27"/>
      <c r="X57" s="27" t="s">
        <v>168</v>
      </c>
    </row>
    <row r="58" spans="1:24" s="54" customFormat="1" ht="48">
      <c r="A58" s="59"/>
      <c r="B58" s="49"/>
      <c r="C58" s="15"/>
      <c r="D58" s="27" t="s">
        <v>992</v>
      </c>
      <c r="E58" s="45" t="s">
        <v>997</v>
      </c>
      <c r="F58" s="27" t="s">
        <v>55</v>
      </c>
      <c r="G58" s="15" t="s">
        <v>791</v>
      </c>
      <c r="H58" s="104" t="s">
        <v>666</v>
      </c>
      <c r="I58" s="28" t="s">
        <v>716</v>
      </c>
      <c r="J58" s="15"/>
      <c r="K58" s="27" t="s">
        <v>337</v>
      </c>
      <c r="L58" s="16"/>
      <c r="M58" s="27" t="s">
        <v>367</v>
      </c>
      <c r="N58" s="27"/>
      <c r="O58" s="27">
        <v>2000000153</v>
      </c>
      <c r="P58" s="28"/>
      <c r="Q58" s="27"/>
      <c r="R58" s="27"/>
      <c r="S58" s="27"/>
      <c r="T58" s="15" t="s">
        <v>667</v>
      </c>
      <c r="U58" s="15" t="s">
        <v>673</v>
      </c>
      <c r="V58" s="27"/>
      <c r="W58" s="27"/>
      <c r="X58" s="27" t="s">
        <v>168</v>
      </c>
    </row>
    <row r="59" spans="1:24" s="54" customFormat="1" ht="48">
      <c r="A59" s="59"/>
      <c r="B59" s="49"/>
      <c r="C59" s="15"/>
      <c r="D59" s="27" t="s">
        <v>993</v>
      </c>
      <c r="E59" s="45" t="s">
        <v>998</v>
      </c>
      <c r="F59" s="27" t="s">
        <v>55</v>
      </c>
      <c r="G59" s="15" t="s">
        <v>791</v>
      </c>
      <c r="H59" s="104" t="s">
        <v>666</v>
      </c>
      <c r="I59" s="28" t="s">
        <v>716</v>
      </c>
      <c r="J59" s="15"/>
      <c r="K59" s="27" t="s">
        <v>337</v>
      </c>
      <c r="L59" s="16"/>
      <c r="M59" s="27" t="s">
        <v>367</v>
      </c>
      <c r="N59" s="27"/>
      <c r="O59" s="27">
        <v>2000000154</v>
      </c>
      <c r="P59" s="28"/>
      <c r="Q59" s="27"/>
      <c r="R59" s="27"/>
      <c r="S59" s="27"/>
      <c r="T59" s="15" t="s">
        <v>667</v>
      </c>
      <c r="U59" s="15" t="s">
        <v>673</v>
      </c>
      <c r="V59" s="27"/>
      <c r="W59" s="27"/>
      <c r="X59" s="27" t="s">
        <v>168</v>
      </c>
    </row>
    <row r="60" spans="1:24" s="54" customFormat="1" ht="32">
      <c r="A60" s="59"/>
      <c r="B60" s="49"/>
      <c r="C60" s="15"/>
      <c r="D60" s="27" t="s">
        <v>983</v>
      </c>
      <c r="E60" s="45" t="s">
        <v>984</v>
      </c>
      <c r="F60" s="27" t="s">
        <v>55</v>
      </c>
      <c r="G60" s="15" t="s">
        <v>791</v>
      </c>
      <c r="H60" s="104" t="s">
        <v>666</v>
      </c>
      <c r="I60" s="28" t="s">
        <v>716</v>
      </c>
      <c r="J60" s="15"/>
      <c r="K60" s="27" t="s">
        <v>337</v>
      </c>
      <c r="L60" s="16"/>
      <c r="M60" s="27" t="s">
        <v>367</v>
      </c>
      <c r="N60" s="27"/>
      <c r="O60" s="27">
        <v>2000000155</v>
      </c>
      <c r="P60" s="28"/>
      <c r="Q60" s="27"/>
      <c r="R60" s="27"/>
      <c r="S60" s="27"/>
      <c r="T60" s="15" t="s">
        <v>667</v>
      </c>
      <c r="U60" s="15" t="s">
        <v>673</v>
      </c>
      <c r="V60" s="27"/>
      <c r="W60" s="27"/>
      <c r="X60" s="27" t="s">
        <v>168</v>
      </c>
    </row>
    <row r="61" spans="1:24" s="54" customFormat="1" ht="32">
      <c r="A61" s="59"/>
      <c r="B61" s="49"/>
      <c r="C61" s="15"/>
      <c r="D61" s="27" t="s">
        <v>987</v>
      </c>
      <c r="E61" s="45" t="s">
        <v>988</v>
      </c>
      <c r="F61" s="27" t="s">
        <v>55</v>
      </c>
      <c r="G61" s="15" t="s">
        <v>791</v>
      </c>
      <c r="H61" s="104" t="s">
        <v>666</v>
      </c>
      <c r="I61" s="28" t="s">
        <v>716</v>
      </c>
      <c r="J61" s="15"/>
      <c r="K61" s="27" t="s">
        <v>337</v>
      </c>
      <c r="L61" s="16"/>
      <c r="M61" s="27" t="s">
        <v>367</v>
      </c>
      <c r="N61" s="27"/>
      <c r="O61" s="27">
        <v>2000000156</v>
      </c>
      <c r="P61" s="28"/>
      <c r="Q61" s="27"/>
      <c r="R61" s="27"/>
      <c r="S61" s="27"/>
      <c r="T61" s="15" t="s">
        <v>667</v>
      </c>
      <c r="U61" s="15" t="s">
        <v>673</v>
      </c>
      <c r="V61" s="27"/>
      <c r="W61" s="27"/>
      <c r="X61" s="27" t="s">
        <v>168</v>
      </c>
    </row>
    <row r="62" spans="1:24" s="54" customFormat="1" ht="15">
      <c r="A62" s="75" t="s">
        <v>19</v>
      </c>
      <c r="B62" s="48"/>
      <c r="C62" s="6"/>
      <c r="D62" s="6"/>
      <c r="E62" s="7"/>
      <c r="F62" s="6"/>
      <c r="G62" s="6"/>
      <c r="H62" s="30"/>
      <c r="I62" s="30"/>
      <c r="J62" s="6"/>
      <c r="K62" s="53"/>
      <c r="L62" s="7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</row>
    <row r="63" spans="1:24" s="54" customFormat="1" ht="16">
      <c r="A63" s="59"/>
      <c r="B63" s="49"/>
      <c r="C63" s="17"/>
      <c r="D63" s="17" t="s">
        <v>20</v>
      </c>
      <c r="E63" s="11" t="s">
        <v>21</v>
      </c>
      <c r="F63" s="27" t="s">
        <v>120</v>
      </c>
      <c r="G63" s="18"/>
      <c r="H63" s="33"/>
      <c r="I63" s="28" t="s">
        <v>120</v>
      </c>
      <c r="J63" s="18"/>
      <c r="K63" s="15" t="s">
        <v>87</v>
      </c>
      <c r="L63" s="19"/>
      <c r="M63" s="15" t="s">
        <v>366</v>
      </c>
      <c r="N63" s="15"/>
      <c r="O63" s="15"/>
      <c r="P63" s="28" t="str">
        <f>IF(N63&lt;&gt;"",HYPERLINK(CONCATENATE("https:;;athena.ohdsi.org;search-terms;terms;",O63), CONCATENATE("Athena-",O63)),"")</f>
        <v/>
      </c>
      <c r="Q63" s="15"/>
      <c r="R63" s="15"/>
      <c r="S63" s="15"/>
      <c r="T63" s="15"/>
      <c r="U63" s="15"/>
      <c r="V63" s="15"/>
      <c r="W63" s="15"/>
      <c r="X63" s="15"/>
    </row>
    <row r="64" spans="1:24" s="54" customFormat="1" ht="16">
      <c r="A64" s="59"/>
      <c r="B64" s="49"/>
      <c r="C64" s="17"/>
      <c r="D64" s="17" t="s">
        <v>22</v>
      </c>
      <c r="E64" s="45" t="s">
        <v>336</v>
      </c>
      <c r="F64" s="27" t="s">
        <v>120</v>
      </c>
      <c r="G64" s="18"/>
      <c r="H64" s="33"/>
      <c r="I64" s="28" t="s">
        <v>120</v>
      </c>
      <c r="J64" s="18"/>
      <c r="K64" s="15" t="s">
        <v>87</v>
      </c>
      <c r="L64" s="19"/>
      <c r="M64" s="15" t="s">
        <v>367</v>
      </c>
      <c r="N64" s="15"/>
      <c r="O64" s="28">
        <v>2000000004</v>
      </c>
      <c r="P64" s="28" t="str">
        <f>IF(N64&lt;&gt;"",HYPERLINK(CONCATENATE("https:;;athena.ohdsi.org;search-terms;terms;",O64), CONCATENATE("Athena-",O64)),"")</f>
        <v/>
      </c>
      <c r="Q64" s="15"/>
      <c r="R64" s="15"/>
      <c r="S64" s="15"/>
      <c r="T64" s="15"/>
      <c r="U64" s="15"/>
      <c r="V64" s="15"/>
      <c r="W64" s="15"/>
      <c r="X64" s="15"/>
    </row>
    <row r="65" spans="1:24" s="54" customFormat="1" ht="16">
      <c r="A65" s="59"/>
      <c r="B65" s="49"/>
      <c r="C65" s="17"/>
      <c r="D65" s="17" t="s">
        <v>23</v>
      </c>
      <c r="E65" s="11" t="s">
        <v>19</v>
      </c>
      <c r="F65" s="17" t="s">
        <v>55</v>
      </c>
      <c r="G65" s="15" t="s">
        <v>58</v>
      </c>
      <c r="H65" s="28" t="s">
        <v>666</v>
      </c>
      <c r="I65" s="28" t="s">
        <v>716</v>
      </c>
      <c r="J65" s="18"/>
      <c r="K65" s="15" t="s">
        <v>87</v>
      </c>
      <c r="L65" s="19"/>
      <c r="M65" s="15" t="s">
        <v>366</v>
      </c>
      <c r="N65" s="15"/>
      <c r="O65" s="15"/>
      <c r="P65" s="28" t="str">
        <f>IF(N65&lt;&gt;"",HYPERLINK(CONCATENATE("https:;;athena.ohdsi.org;search-terms;terms;",O65), CONCATENATE("Athena-",O65)),"")</f>
        <v/>
      </c>
      <c r="Q65" s="15"/>
      <c r="R65" s="15"/>
      <c r="S65" s="15"/>
      <c r="T65" s="15" t="s">
        <v>670</v>
      </c>
      <c r="U65" s="15"/>
      <c r="V65" s="15"/>
      <c r="W65" s="15"/>
      <c r="X65" s="15"/>
    </row>
    <row r="66" spans="1:24" s="54" customFormat="1" ht="15">
      <c r="A66" s="75" t="s">
        <v>24</v>
      </c>
      <c r="B66" s="48" t="s">
        <v>164</v>
      </c>
      <c r="C66" s="6"/>
      <c r="D66" s="6"/>
      <c r="E66" s="7"/>
      <c r="F66" s="6"/>
      <c r="G66" s="6"/>
      <c r="H66" s="30"/>
      <c r="I66" s="30"/>
      <c r="J66" s="6"/>
      <c r="K66" s="53"/>
      <c r="L66" s="7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</row>
    <row r="67" spans="1:24" s="54" customFormat="1" ht="15">
      <c r="A67" s="59"/>
      <c r="B67" s="59"/>
      <c r="C67" s="60"/>
      <c r="D67" s="60"/>
      <c r="E67" s="61"/>
      <c r="F67" s="60"/>
      <c r="G67" s="60"/>
      <c r="H67" s="62"/>
      <c r="I67" s="62"/>
      <c r="J67" s="63"/>
      <c r="K67" s="60"/>
      <c r="L67" s="64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spans="1:24" s="54" customFormat="1" ht="17" customHeight="1">
      <c r="A68" s="59"/>
      <c r="B68" s="49"/>
      <c r="C68" s="15"/>
      <c r="D68" s="15" t="s">
        <v>267</v>
      </c>
      <c r="E68" s="16" t="s">
        <v>256</v>
      </c>
      <c r="F68" s="15" t="s">
        <v>120</v>
      </c>
      <c r="G68" s="15"/>
      <c r="H68" s="28"/>
      <c r="I68" s="28" t="s">
        <v>120</v>
      </c>
      <c r="J68" s="15"/>
      <c r="K68" s="27" t="s">
        <v>337</v>
      </c>
      <c r="L68" s="16"/>
      <c r="M68" s="27"/>
      <c r="N68" s="27"/>
      <c r="O68" s="27"/>
      <c r="P68" s="28" t="str">
        <f t="shared" ref="P68:P74" si="1">IF(N68&lt;&gt;"",HYPERLINK(CONCATENATE("https:;;athena.ohdsi.org;search-terms;terms;",O68), CONCATENATE("Athena-",O68)),"")</f>
        <v/>
      </c>
      <c r="Q68" s="27"/>
      <c r="R68" s="27"/>
      <c r="S68" s="27"/>
      <c r="T68" s="27"/>
      <c r="U68" s="27"/>
      <c r="V68" s="27"/>
      <c r="W68" s="27"/>
      <c r="X68" s="27"/>
    </row>
    <row r="69" spans="1:24" s="54" customFormat="1" ht="16">
      <c r="A69" s="59"/>
      <c r="B69" s="49" t="s">
        <v>162</v>
      </c>
      <c r="C69" s="15" t="s">
        <v>26</v>
      </c>
      <c r="D69" s="15" t="s">
        <v>26</v>
      </c>
      <c r="E69" s="16" t="s">
        <v>60</v>
      </c>
      <c r="F69" s="15" t="s">
        <v>197</v>
      </c>
      <c r="G69" s="15"/>
      <c r="H69" s="28" t="s">
        <v>760</v>
      </c>
      <c r="I69" s="28" t="s">
        <v>715</v>
      </c>
      <c r="J69" s="15" t="s">
        <v>59</v>
      </c>
      <c r="K69" s="27" t="s">
        <v>337</v>
      </c>
      <c r="L69" s="16"/>
      <c r="M69" s="27" t="s">
        <v>374</v>
      </c>
      <c r="N69" s="27" t="s">
        <v>368</v>
      </c>
      <c r="O69" s="27">
        <v>4152194</v>
      </c>
      <c r="P69" s="28" t="str">
        <f t="shared" si="1"/>
        <v>Athena-4152194</v>
      </c>
      <c r="Q69" s="27" t="s">
        <v>59</v>
      </c>
      <c r="R69" s="27">
        <v>8876</v>
      </c>
      <c r="S69" s="27" t="s">
        <v>376</v>
      </c>
      <c r="T69" s="27"/>
      <c r="U69" s="27"/>
      <c r="V69" s="27"/>
      <c r="W69" s="27"/>
      <c r="X69" s="27" t="s">
        <v>267</v>
      </c>
    </row>
    <row r="70" spans="1:24" s="54" customFormat="1" ht="16">
      <c r="A70" s="59"/>
      <c r="B70" s="49" t="s">
        <v>162</v>
      </c>
      <c r="C70" s="15" t="s">
        <v>27</v>
      </c>
      <c r="D70" s="15" t="s">
        <v>27</v>
      </c>
      <c r="E70" s="16" t="s">
        <v>61</v>
      </c>
      <c r="F70" s="15" t="s">
        <v>197</v>
      </c>
      <c r="G70" s="15"/>
      <c r="H70" s="28" t="s">
        <v>760</v>
      </c>
      <c r="I70" s="28" t="s">
        <v>715</v>
      </c>
      <c r="J70" s="15" t="s">
        <v>59</v>
      </c>
      <c r="K70" s="27" t="s">
        <v>337</v>
      </c>
      <c r="L70" s="16"/>
      <c r="M70" s="27" t="s">
        <v>374</v>
      </c>
      <c r="N70" s="27" t="s">
        <v>368</v>
      </c>
      <c r="O70" s="27">
        <v>4154790</v>
      </c>
      <c r="P70" s="28" t="str">
        <f t="shared" si="1"/>
        <v>Athena-4154790</v>
      </c>
      <c r="Q70" s="27" t="s">
        <v>59</v>
      </c>
      <c r="R70" s="27">
        <v>8876</v>
      </c>
      <c r="S70" s="27" t="s">
        <v>376</v>
      </c>
      <c r="T70" s="27"/>
      <c r="U70" s="27"/>
      <c r="V70" s="27"/>
      <c r="W70" s="27"/>
      <c r="X70" s="27" t="s">
        <v>267</v>
      </c>
    </row>
    <row r="71" spans="1:24" s="54" customFormat="1" ht="16">
      <c r="A71" s="59"/>
      <c r="B71" s="49" t="s">
        <v>162</v>
      </c>
      <c r="C71" s="15" t="s">
        <v>97</v>
      </c>
      <c r="D71" s="15" t="s">
        <v>30</v>
      </c>
      <c r="E71" s="16" t="s">
        <v>671</v>
      </c>
      <c r="F71" s="15" t="s">
        <v>197</v>
      </c>
      <c r="G71" s="15"/>
      <c r="H71" s="28" t="s">
        <v>761</v>
      </c>
      <c r="I71" s="28" t="s">
        <v>715</v>
      </c>
      <c r="J71" s="15" t="s">
        <v>672</v>
      </c>
      <c r="K71" s="27" t="s">
        <v>337</v>
      </c>
      <c r="L71" s="16"/>
      <c r="M71" s="27" t="s">
        <v>367</v>
      </c>
      <c r="N71" s="27" t="s">
        <v>368</v>
      </c>
      <c r="O71" s="27">
        <v>4245997</v>
      </c>
      <c r="P71" s="28" t="str">
        <f t="shared" si="1"/>
        <v>Athena-4245997</v>
      </c>
      <c r="Q71" s="27" t="s">
        <v>375</v>
      </c>
      <c r="R71" s="27">
        <v>9531</v>
      </c>
      <c r="S71" s="27" t="s">
        <v>376</v>
      </c>
      <c r="T71" s="27"/>
      <c r="U71" s="27"/>
      <c r="V71" s="27"/>
      <c r="W71" s="27"/>
      <c r="X71" s="27" t="s">
        <v>267</v>
      </c>
    </row>
    <row r="72" spans="1:24" s="54" customFormat="1" ht="16">
      <c r="A72" s="59"/>
      <c r="B72" s="49" t="s">
        <v>162</v>
      </c>
      <c r="C72" s="16" t="s">
        <v>31</v>
      </c>
      <c r="D72" s="16" t="s">
        <v>31</v>
      </c>
      <c r="E72" s="16" t="s">
        <v>31</v>
      </c>
      <c r="F72" s="15" t="s">
        <v>197</v>
      </c>
      <c r="G72" s="15"/>
      <c r="H72" s="28" t="s">
        <v>761</v>
      </c>
      <c r="I72" s="28" t="s">
        <v>715</v>
      </c>
      <c r="J72" s="15" t="s">
        <v>64</v>
      </c>
      <c r="K72" s="27" t="s">
        <v>337</v>
      </c>
      <c r="L72" s="16"/>
      <c r="M72" s="27" t="s">
        <v>367</v>
      </c>
      <c r="N72" s="27" t="s">
        <v>368</v>
      </c>
      <c r="O72" s="27">
        <v>37111521</v>
      </c>
      <c r="P72" s="28" t="str">
        <f t="shared" si="1"/>
        <v>Athena-37111521</v>
      </c>
      <c r="Q72" s="27" t="s">
        <v>64</v>
      </c>
      <c r="R72" s="27">
        <v>9529</v>
      </c>
      <c r="S72" s="27" t="s">
        <v>376</v>
      </c>
      <c r="T72" s="27"/>
      <c r="U72" s="27"/>
      <c r="V72" s="27"/>
      <c r="W72" s="27"/>
      <c r="X72" s="27" t="s">
        <v>267</v>
      </c>
    </row>
    <row r="73" spans="1:24" s="54" customFormat="1" ht="16">
      <c r="A73" s="59"/>
      <c r="B73" s="49" t="s">
        <v>162</v>
      </c>
      <c r="C73" s="16" t="s">
        <v>100</v>
      </c>
      <c r="D73" s="16" t="s">
        <v>169</v>
      </c>
      <c r="E73" s="16" t="s">
        <v>62</v>
      </c>
      <c r="F73" s="15" t="s">
        <v>197</v>
      </c>
      <c r="G73" s="15"/>
      <c r="H73" s="28" t="s">
        <v>761</v>
      </c>
      <c r="I73" s="28" t="s">
        <v>715</v>
      </c>
      <c r="J73" s="15" t="s">
        <v>63</v>
      </c>
      <c r="K73" s="27" t="s">
        <v>337</v>
      </c>
      <c r="L73" s="16"/>
      <c r="M73" s="27" t="s">
        <v>367</v>
      </c>
      <c r="N73" s="27" t="s">
        <v>368</v>
      </c>
      <c r="O73" s="27">
        <v>4087492</v>
      </c>
      <c r="P73" s="28" t="str">
        <f t="shared" si="1"/>
        <v>Athena-4087492</v>
      </c>
      <c r="Q73" s="27" t="s">
        <v>63</v>
      </c>
      <c r="R73" s="27">
        <v>8582</v>
      </c>
      <c r="S73" s="27" t="s">
        <v>376</v>
      </c>
      <c r="T73" s="27"/>
      <c r="U73" s="27"/>
      <c r="V73" s="27"/>
      <c r="W73" s="27"/>
      <c r="X73" s="27" t="s">
        <v>267</v>
      </c>
    </row>
    <row r="74" spans="1:24" s="54" customFormat="1" ht="16">
      <c r="A74" s="59"/>
      <c r="B74" s="49" t="s">
        <v>162</v>
      </c>
      <c r="C74" s="16" t="s">
        <v>785</v>
      </c>
      <c r="D74" s="16" t="s">
        <v>785</v>
      </c>
      <c r="E74" s="16" t="s">
        <v>785</v>
      </c>
      <c r="F74" s="15" t="s">
        <v>197</v>
      </c>
      <c r="G74" s="15"/>
      <c r="H74" s="28" t="s">
        <v>761</v>
      </c>
      <c r="I74" s="28" t="s">
        <v>715</v>
      </c>
      <c r="J74" s="15" t="s">
        <v>63</v>
      </c>
      <c r="K74" s="27" t="s">
        <v>337</v>
      </c>
      <c r="L74" s="16"/>
      <c r="M74" s="27" t="s">
        <v>367</v>
      </c>
      <c r="N74" s="27" t="s">
        <v>368</v>
      </c>
      <c r="O74" s="27">
        <v>4172830</v>
      </c>
      <c r="P74" s="28" t="str">
        <f t="shared" si="1"/>
        <v>Athena-4172830</v>
      </c>
      <c r="Q74" s="27" t="s">
        <v>63</v>
      </c>
      <c r="R74" s="27">
        <v>8582</v>
      </c>
      <c r="S74" s="27" t="s">
        <v>376</v>
      </c>
      <c r="T74" s="27"/>
      <c r="U74" s="27"/>
      <c r="V74" s="27"/>
      <c r="W74" s="27"/>
      <c r="X74" s="27" t="s">
        <v>267</v>
      </c>
    </row>
    <row r="75" spans="1:24" s="54" customFormat="1" ht="17" customHeight="1">
      <c r="A75" s="59"/>
      <c r="B75" s="59"/>
      <c r="C75" s="60"/>
      <c r="D75" s="60"/>
      <c r="E75" s="61"/>
      <c r="F75" s="60"/>
      <c r="G75" s="60"/>
      <c r="H75" s="62"/>
      <c r="I75" s="62"/>
      <c r="J75" s="63"/>
      <c r="K75" s="60"/>
      <c r="L75" s="64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spans="1:24" ht="17" customHeight="1">
      <c r="A76" s="59"/>
      <c r="B76" s="8"/>
      <c r="C76" s="15"/>
      <c r="D76" s="15" t="s">
        <v>266</v>
      </c>
      <c r="E76" s="16" t="s">
        <v>258</v>
      </c>
      <c r="F76" s="15" t="s">
        <v>120</v>
      </c>
      <c r="G76" s="15"/>
      <c r="H76" s="28"/>
      <c r="I76" s="28" t="s">
        <v>120</v>
      </c>
      <c r="J76" s="15"/>
      <c r="K76" s="50"/>
      <c r="L76" s="16"/>
      <c r="M76" s="50"/>
      <c r="N76" s="50"/>
      <c r="O76" s="50"/>
      <c r="P76" s="28" t="str">
        <f t="shared" ref="P76:P94" si="2">IF(N76&lt;&gt;"",HYPERLINK(CONCATENATE("https:;;athena.ohdsi.org;search-terms;terms;",O76), CONCATENATE("Athena-",O76)),"")</f>
        <v/>
      </c>
      <c r="Q76" s="50"/>
      <c r="R76" s="50"/>
      <c r="S76" s="50"/>
      <c r="T76" s="50"/>
      <c r="U76" s="50"/>
      <c r="V76" s="50"/>
      <c r="W76" s="50"/>
      <c r="X76" s="50"/>
    </row>
    <row r="77" spans="1:24" s="54" customFormat="1" ht="16">
      <c r="A77" s="59"/>
      <c r="B77" s="49" t="s">
        <v>159</v>
      </c>
      <c r="C77" s="15" t="s">
        <v>25</v>
      </c>
      <c r="D77" s="15" t="s">
        <v>25</v>
      </c>
      <c r="E77" s="16" t="s">
        <v>219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44"/>
      <c r="M77" s="27" t="s">
        <v>367</v>
      </c>
      <c r="N77" s="27" t="s">
        <v>368</v>
      </c>
      <c r="O77" s="27">
        <v>4058286</v>
      </c>
      <c r="P77" s="28" t="str">
        <f t="shared" si="2"/>
        <v>Athena-4058286</v>
      </c>
      <c r="Q77" s="27"/>
      <c r="R77" s="27"/>
      <c r="S77" s="27"/>
      <c r="T77" s="27" t="s">
        <v>667</v>
      </c>
      <c r="U77" s="27" t="s">
        <v>673</v>
      </c>
      <c r="V77" s="27"/>
      <c r="W77" s="27"/>
      <c r="X77" s="27" t="s">
        <v>266</v>
      </c>
    </row>
    <row r="78" spans="1:24" s="54" customFormat="1" ht="16">
      <c r="A78" s="59"/>
      <c r="B78" s="49" t="s">
        <v>159</v>
      </c>
      <c r="C78" s="15" t="s">
        <v>28</v>
      </c>
      <c r="D78" s="15" t="s">
        <v>28</v>
      </c>
      <c r="E78" s="16" t="s">
        <v>588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44"/>
      <c r="M78" s="27" t="s">
        <v>367</v>
      </c>
      <c r="N78" s="27" t="s">
        <v>368</v>
      </c>
      <c r="O78" s="27">
        <v>4185909</v>
      </c>
      <c r="P78" s="28" t="str">
        <f t="shared" si="2"/>
        <v>Athena-4185909</v>
      </c>
      <c r="Q78" s="27"/>
      <c r="R78" s="27"/>
      <c r="S78" s="27"/>
      <c r="T78" s="27" t="s">
        <v>667</v>
      </c>
      <c r="U78" s="27" t="s">
        <v>673</v>
      </c>
      <c r="V78" s="27"/>
      <c r="W78" s="27"/>
      <c r="X78" s="27" t="s">
        <v>266</v>
      </c>
    </row>
    <row r="79" spans="1:24" s="54" customFormat="1" ht="16">
      <c r="A79" s="59"/>
      <c r="B79" s="49" t="s">
        <v>161</v>
      </c>
      <c r="C79" s="15" t="s">
        <v>29</v>
      </c>
      <c r="D79" s="15" t="s">
        <v>95</v>
      </c>
      <c r="E79" s="16" t="s">
        <v>65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371</v>
      </c>
      <c r="N79" s="27" t="s">
        <v>368</v>
      </c>
      <c r="O79" s="27">
        <v>201254</v>
      </c>
      <c r="P79" s="28" t="str">
        <f t="shared" si="2"/>
        <v>Athena-201254</v>
      </c>
      <c r="Q79" s="27"/>
      <c r="R79" s="27"/>
      <c r="S79" s="27"/>
      <c r="T79" s="27" t="s">
        <v>667</v>
      </c>
      <c r="U79" s="27" t="s">
        <v>668</v>
      </c>
      <c r="V79" s="27"/>
      <c r="W79" s="27"/>
      <c r="X79" s="27" t="s">
        <v>266</v>
      </c>
    </row>
    <row r="80" spans="1:24" s="54" customFormat="1" ht="16">
      <c r="A80" s="59"/>
      <c r="B80" s="49" t="s">
        <v>161</v>
      </c>
      <c r="C80" s="15" t="s">
        <v>29</v>
      </c>
      <c r="D80" s="15" t="s">
        <v>96</v>
      </c>
      <c r="E80" s="16" t="s">
        <v>66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371</v>
      </c>
      <c r="N80" s="27" t="s">
        <v>368</v>
      </c>
      <c r="O80" s="27">
        <v>201826</v>
      </c>
      <c r="P80" s="28" t="str">
        <f t="shared" si="2"/>
        <v>Athena-201826</v>
      </c>
      <c r="Q80" s="27"/>
      <c r="R80" s="27"/>
      <c r="S80" s="27"/>
      <c r="T80" s="27" t="s">
        <v>667</v>
      </c>
      <c r="U80" s="27" t="s">
        <v>668</v>
      </c>
      <c r="V80" s="27"/>
      <c r="W80" s="27"/>
      <c r="X80" s="27" t="s">
        <v>266</v>
      </c>
    </row>
    <row r="81" spans="1:24" s="54" customFormat="1" ht="16">
      <c r="A81" s="59"/>
      <c r="B81" s="49" t="s">
        <v>161</v>
      </c>
      <c r="C81" s="15" t="s">
        <v>29</v>
      </c>
      <c r="D81" s="15" t="s">
        <v>755</v>
      </c>
      <c r="E81" s="16" t="s">
        <v>756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16"/>
      <c r="M81" s="27" t="s">
        <v>371</v>
      </c>
      <c r="N81" s="27" t="s">
        <v>368</v>
      </c>
      <c r="O81" s="27">
        <v>201820</v>
      </c>
      <c r="P81" s="28" t="str">
        <f t="shared" si="2"/>
        <v>Athena-201820</v>
      </c>
      <c r="Q81" s="27"/>
      <c r="R81" s="27"/>
      <c r="S81" s="27"/>
      <c r="T81" s="27" t="s">
        <v>667</v>
      </c>
      <c r="U81" s="27" t="s">
        <v>668</v>
      </c>
      <c r="V81" s="27"/>
      <c r="W81" s="27"/>
      <c r="X81" s="27" t="s">
        <v>266</v>
      </c>
    </row>
    <row r="82" spans="1:24" s="54" customFormat="1" ht="16">
      <c r="A82" s="59"/>
      <c r="B82" s="49" t="s">
        <v>158</v>
      </c>
      <c r="C82" s="16" t="s">
        <v>36</v>
      </c>
      <c r="D82" s="16" t="s">
        <v>176</v>
      </c>
      <c r="E82" s="16" t="s">
        <v>36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371</v>
      </c>
      <c r="N82" s="27" t="s">
        <v>368</v>
      </c>
      <c r="O82" s="27">
        <v>4329847</v>
      </c>
      <c r="P82" s="28" t="str">
        <f t="shared" si="2"/>
        <v>Athena-4329847</v>
      </c>
      <c r="Q82" s="27"/>
      <c r="R82" s="27"/>
      <c r="S82" s="27"/>
      <c r="T82" s="27" t="s">
        <v>667</v>
      </c>
      <c r="U82" s="27" t="s">
        <v>668</v>
      </c>
      <c r="V82" s="27"/>
      <c r="W82" s="27"/>
      <c r="X82" s="27" t="s">
        <v>266</v>
      </c>
    </row>
    <row r="83" spans="1:24" s="54" customFormat="1" ht="144">
      <c r="A83" s="59"/>
      <c r="B83" s="49" t="s">
        <v>158</v>
      </c>
      <c r="C83" s="15"/>
      <c r="D83" s="15" t="s">
        <v>932</v>
      </c>
      <c r="E83" s="16" t="s">
        <v>933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 t="s">
        <v>934</v>
      </c>
      <c r="M83" s="27" t="s">
        <v>367</v>
      </c>
      <c r="N83" s="27" t="s">
        <v>368</v>
      </c>
      <c r="O83" s="27">
        <v>4144290</v>
      </c>
      <c r="P83" s="28" t="str">
        <f>IF(N83&lt;&gt;"",HYPERLINK(CONCATENATE("https:;;athena.ohdsi.org;search-terms;terms;",O83), CONCATENATE("Athena-",O83)),"")</f>
        <v>Athena-4144290</v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6">
      <c r="A84" s="59"/>
      <c r="B84" s="49" t="s">
        <v>163</v>
      </c>
      <c r="C84" s="16" t="s">
        <v>37</v>
      </c>
      <c r="D84" s="16" t="s">
        <v>177</v>
      </c>
      <c r="E84" s="16" t="s">
        <v>37</v>
      </c>
      <c r="F84" s="15" t="s">
        <v>55</v>
      </c>
      <c r="G84" s="15" t="s">
        <v>58</v>
      </c>
      <c r="H84" s="28" t="s">
        <v>666</v>
      </c>
      <c r="I84" s="28" t="s">
        <v>716</v>
      </c>
      <c r="J84" s="15"/>
      <c r="K84" s="27" t="s">
        <v>337</v>
      </c>
      <c r="L84" s="16"/>
      <c r="M84" s="27" t="s">
        <v>371</v>
      </c>
      <c r="N84" s="27" t="s">
        <v>368</v>
      </c>
      <c r="O84" s="27">
        <v>316139</v>
      </c>
      <c r="P84" s="28" t="str">
        <f t="shared" si="2"/>
        <v>Athena-316139</v>
      </c>
      <c r="Q84" s="27"/>
      <c r="R84" s="27"/>
      <c r="S84" s="27"/>
      <c r="T84" s="27" t="s">
        <v>667</v>
      </c>
      <c r="U84" s="27" t="s">
        <v>668</v>
      </c>
      <c r="V84" s="27"/>
      <c r="W84" s="27"/>
      <c r="X84" s="27" t="s">
        <v>266</v>
      </c>
    </row>
    <row r="85" spans="1:24" s="54" customFormat="1" ht="16">
      <c r="A85" s="59"/>
      <c r="B85" s="49" t="s">
        <v>160</v>
      </c>
      <c r="C85" s="15" t="s">
        <v>38</v>
      </c>
      <c r="D85" s="15" t="s">
        <v>38</v>
      </c>
      <c r="E85" s="16" t="s">
        <v>39</v>
      </c>
      <c r="F85" s="15" t="s">
        <v>55</v>
      </c>
      <c r="G85" s="15" t="s">
        <v>58</v>
      </c>
      <c r="H85" s="28" t="s">
        <v>666</v>
      </c>
      <c r="I85" s="28" t="s">
        <v>716</v>
      </c>
      <c r="J85" s="15"/>
      <c r="K85" s="27" t="s">
        <v>337</v>
      </c>
      <c r="L85" s="16"/>
      <c r="M85" s="27" t="s">
        <v>371</v>
      </c>
      <c r="N85" s="27" t="s">
        <v>368</v>
      </c>
      <c r="O85" s="27">
        <v>381316</v>
      </c>
      <c r="P85" s="28" t="str">
        <f t="shared" si="2"/>
        <v>Athena-381316</v>
      </c>
      <c r="Q85" s="27"/>
      <c r="R85" s="27"/>
      <c r="S85" s="27"/>
      <c r="T85" s="27" t="s">
        <v>667</v>
      </c>
      <c r="U85" s="27" t="s">
        <v>668</v>
      </c>
      <c r="V85" s="27"/>
      <c r="W85" s="27"/>
      <c r="X85" s="27" t="s">
        <v>266</v>
      </c>
    </row>
    <row r="86" spans="1:24" s="54" customFormat="1" ht="16">
      <c r="A86" s="59"/>
      <c r="B86" s="49" t="s">
        <v>161</v>
      </c>
      <c r="C86" s="15" t="s">
        <v>29</v>
      </c>
      <c r="D86" s="15" t="s">
        <v>610</v>
      </c>
      <c r="E86" s="16" t="s">
        <v>65</v>
      </c>
      <c r="F86" s="15" t="s">
        <v>55</v>
      </c>
      <c r="G86" s="15" t="s">
        <v>58</v>
      </c>
      <c r="H86" s="28" t="s">
        <v>666</v>
      </c>
      <c r="I86" s="28" t="s">
        <v>716</v>
      </c>
      <c r="J86" s="15"/>
      <c r="K86" s="27" t="s">
        <v>337</v>
      </c>
      <c r="L86" s="16"/>
      <c r="M86" s="27" t="s">
        <v>367</v>
      </c>
      <c r="N86" s="27" t="s">
        <v>368</v>
      </c>
      <c r="O86" s="27">
        <v>201254</v>
      </c>
      <c r="P86" s="28" t="str">
        <f t="shared" si="2"/>
        <v>Athena-201254</v>
      </c>
      <c r="Q86" s="27"/>
      <c r="R86" s="27"/>
      <c r="S86" s="27"/>
      <c r="T86" s="27" t="s">
        <v>667</v>
      </c>
      <c r="U86" s="27" t="s">
        <v>669</v>
      </c>
      <c r="V86" s="27"/>
      <c r="W86" s="27"/>
      <c r="X86" s="27" t="s">
        <v>266</v>
      </c>
    </row>
    <row r="87" spans="1:24" s="54" customFormat="1" ht="16">
      <c r="A87" s="59"/>
      <c r="B87" s="49" t="s">
        <v>161</v>
      </c>
      <c r="C87" s="15" t="s">
        <v>29</v>
      </c>
      <c r="D87" s="15" t="s">
        <v>611</v>
      </c>
      <c r="E87" s="16" t="s">
        <v>66</v>
      </c>
      <c r="F87" s="15" t="s">
        <v>55</v>
      </c>
      <c r="G87" s="15" t="s">
        <v>58</v>
      </c>
      <c r="H87" s="28" t="s">
        <v>666</v>
      </c>
      <c r="I87" s="28" t="s">
        <v>716</v>
      </c>
      <c r="J87" s="15"/>
      <c r="K87" s="27" t="s">
        <v>337</v>
      </c>
      <c r="L87" s="16"/>
      <c r="M87" s="27" t="s">
        <v>367</v>
      </c>
      <c r="N87" s="27" t="s">
        <v>368</v>
      </c>
      <c r="O87" s="27">
        <v>201826</v>
      </c>
      <c r="P87" s="28" t="str">
        <f t="shared" si="2"/>
        <v>Athena-201826</v>
      </c>
      <c r="Q87" s="27"/>
      <c r="R87" s="27"/>
      <c r="S87" s="27"/>
      <c r="T87" s="27" t="s">
        <v>667</v>
      </c>
      <c r="U87" s="27" t="s">
        <v>669</v>
      </c>
      <c r="V87" s="27"/>
      <c r="W87" s="27"/>
      <c r="X87" s="27" t="s">
        <v>266</v>
      </c>
    </row>
    <row r="88" spans="1:24" s="54" customFormat="1" ht="16">
      <c r="A88" s="59"/>
      <c r="B88" s="49" t="s">
        <v>161</v>
      </c>
      <c r="C88" s="15" t="s">
        <v>29</v>
      </c>
      <c r="D88" s="15" t="s">
        <v>757</v>
      </c>
      <c r="E88" s="16" t="s">
        <v>756</v>
      </c>
      <c r="F88" s="15" t="s">
        <v>55</v>
      </c>
      <c r="G88" s="15" t="s">
        <v>58</v>
      </c>
      <c r="H88" s="28" t="s">
        <v>666</v>
      </c>
      <c r="I88" s="28" t="s">
        <v>716</v>
      </c>
      <c r="J88" s="15"/>
      <c r="K88" s="27" t="s">
        <v>337</v>
      </c>
      <c r="L88" s="16"/>
      <c r="M88" s="27" t="s">
        <v>367</v>
      </c>
      <c r="N88" s="27" t="s">
        <v>368</v>
      </c>
      <c r="O88" s="27">
        <v>201820</v>
      </c>
      <c r="P88" s="28" t="str">
        <f t="shared" si="2"/>
        <v>Athena-201820</v>
      </c>
      <c r="Q88" s="27"/>
      <c r="R88" s="27"/>
      <c r="S88" s="27"/>
      <c r="T88" s="27" t="s">
        <v>667</v>
      </c>
      <c r="U88" s="27" t="s">
        <v>669</v>
      </c>
      <c r="V88" s="27"/>
      <c r="W88" s="27"/>
      <c r="X88" s="27" t="s">
        <v>266</v>
      </c>
    </row>
    <row r="89" spans="1:24" s="54" customFormat="1" ht="16">
      <c r="A89" s="59"/>
      <c r="B89" s="49" t="s">
        <v>158</v>
      </c>
      <c r="C89" s="16" t="s">
        <v>36</v>
      </c>
      <c r="D89" s="16" t="s">
        <v>612</v>
      </c>
      <c r="E89" s="16" t="s">
        <v>36</v>
      </c>
      <c r="F89" s="15" t="s">
        <v>55</v>
      </c>
      <c r="G89" s="15" t="s">
        <v>58</v>
      </c>
      <c r="H89" s="28" t="s">
        <v>666</v>
      </c>
      <c r="I89" s="28" t="s">
        <v>716</v>
      </c>
      <c r="J89" s="15"/>
      <c r="K89" s="27" t="s">
        <v>337</v>
      </c>
      <c r="L89" s="16"/>
      <c r="M89" s="27" t="s">
        <v>367</v>
      </c>
      <c r="N89" s="27" t="s">
        <v>368</v>
      </c>
      <c r="O89" s="27">
        <v>4329847</v>
      </c>
      <c r="P89" s="28" t="str">
        <f t="shared" si="2"/>
        <v>Athena-4329847</v>
      </c>
      <c r="Q89" s="27"/>
      <c r="R89" s="27"/>
      <c r="S89" s="27"/>
      <c r="T89" s="27" t="s">
        <v>667</v>
      </c>
      <c r="U89" s="27" t="s">
        <v>669</v>
      </c>
      <c r="V89" s="27"/>
      <c r="W89" s="27"/>
      <c r="X89" s="27" t="s">
        <v>266</v>
      </c>
    </row>
    <row r="90" spans="1:24" s="54" customFormat="1" ht="16">
      <c r="A90" s="59"/>
      <c r="B90" s="49" t="s">
        <v>163</v>
      </c>
      <c r="C90" s="16" t="s">
        <v>37</v>
      </c>
      <c r="D90" s="16" t="s">
        <v>613</v>
      </c>
      <c r="E90" s="16" t="s">
        <v>37</v>
      </c>
      <c r="F90" s="15" t="s">
        <v>55</v>
      </c>
      <c r="G90" s="15" t="s">
        <v>58</v>
      </c>
      <c r="H90" s="28" t="s">
        <v>666</v>
      </c>
      <c r="I90" s="28" t="s">
        <v>716</v>
      </c>
      <c r="J90" s="15"/>
      <c r="K90" s="27" t="s">
        <v>337</v>
      </c>
      <c r="L90" s="16"/>
      <c r="M90" s="27" t="s">
        <v>367</v>
      </c>
      <c r="N90" s="27" t="s">
        <v>368</v>
      </c>
      <c r="O90" s="27">
        <v>316139</v>
      </c>
      <c r="P90" s="28" t="str">
        <f t="shared" si="2"/>
        <v>Athena-316139</v>
      </c>
      <c r="Q90" s="27"/>
      <c r="R90" s="27"/>
      <c r="S90" s="27"/>
      <c r="T90" s="27" t="s">
        <v>667</v>
      </c>
      <c r="U90" s="27" t="s">
        <v>669</v>
      </c>
      <c r="V90" s="27"/>
      <c r="W90" s="27"/>
      <c r="X90" s="27" t="s">
        <v>266</v>
      </c>
    </row>
    <row r="91" spans="1:24" s="54" customFormat="1" ht="16">
      <c r="A91" s="59"/>
      <c r="B91" s="49" t="s">
        <v>160</v>
      </c>
      <c r="C91" s="15" t="s">
        <v>38</v>
      </c>
      <c r="D91" s="15" t="s">
        <v>604</v>
      </c>
      <c r="E91" s="16" t="s">
        <v>39</v>
      </c>
      <c r="F91" s="15" t="s">
        <v>55</v>
      </c>
      <c r="G91" s="15" t="s">
        <v>58</v>
      </c>
      <c r="H91" s="28" t="s">
        <v>666</v>
      </c>
      <c r="I91" s="28" t="s">
        <v>716</v>
      </c>
      <c r="J91" s="15"/>
      <c r="K91" s="27" t="s">
        <v>337</v>
      </c>
      <c r="L91" s="16"/>
      <c r="M91" s="27" t="s">
        <v>367</v>
      </c>
      <c r="N91" s="27" t="s">
        <v>368</v>
      </c>
      <c r="O91" s="27">
        <v>381316</v>
      </c>
      <c r="P91" s="28" t="str">
        <f t="shared" si="2"/>
        <v>Athena-381316</v>
      </c>
      <c r="Q91" s="27"/>
      <c r="R91" s="27"/>
      <c r="S91" s="27"/>
      <c r="T91" s="27" t="s">
        <v>667</v>
      </c>
      <c r="U91" s="27" t="s">
        <v>669</v>
      </c>
      <c r="V91" s="27"/>
      <c r="W91" s="27"/>
      <c r="X91" s="27" t="s">
        <v>266</v>
      </c>
    </row>
    <row r="92" spans="1:24" s="54" customFormat="1" ht="18" customHeight="1">
      <c r="A92" s="59"/>
      <c r="B92" s="49" t="s">
        <v>165</v>
      </c>
      <c r="C92" s="15" t="s">
        <v>34</v>
      </c>
      <c r="D92" s="15" t="s">
        <v>173</v>
      </c>
      <c r="E92" s="45" t="s">
        <v>34</v>
      </c>
      <c r="F92" s="15" t="s">
        <v>55</v>
      </c>
      <c r="G92" s="15" t="s">
        <v>58</v>
      </c>
      <c r="H92" s="28" t="s">
        <v>666</v>
      </c>
      <c r="I92" s="28" t="s">
        <v>716</v>
      </c>
      <c r="J92" s="15"/>
      <c r="K92" s="27" t="s">
        <v>337</v>
      </c>
      <c r="L92" s="70"/>
      <c r="M92" s="27" t="s">
        <v>367</v>
      </c>
      <c r="N92" s="27"/>
      <c r="O92" s="28">
        <v>2000000005</v>
      </c>
      <c r="P92" s="28" t="str">
        <f t="shared" si="2"/>
        <v/>
      </c>
      <c r="Q92" s="27"/>
      <c r="R92" s="27"/>
      <c r="S92" s="27"/>
      <c r="T92" s="27" t="s">
        <v>667</v>
      </c>
      <c r="U92" s="27" t="s">
        <v>673</v>
      </c>
      <c r="V92" s="27"/>
      <c r="W92" s="27"/>
      <c r="X92" s="27" t="s">
        <v>266</v>
      </c>
    </row>
    <row r="93" spans="1:24" s="54" customFormat="1" ht="16">
      <c r="A93" s="59"/>
      <c r="B93" s="49" t="s">
        <v>165</v>
      </c>
      <c r="C93" s="15" t="s">
        <v>541</v>
      </c>
      <c r="D93" s="15" t="s">
        <v>174</v>
      </c>
      <c r="E93" s="16" t="s">
        <v>35</v>
      </c>
      <c r="F93" s="15" t="s">
        <v>55</v>
      </c>
      <c r="G93" s="15" t="s">
        <v>58</v>
      </c>
      <c r="H93" s="28" t="s">
        <v>666</v>
      </c>
      <c r="I93" s="28" t="s">
        <v>716</v>
      </c>
      <c r="J93" s="15"/>
      <c r="K93" s="27" t="s">
        <v>337</v>
      </c>
      <c r="L93" s="16"/>
      <c r="M93" s="27" t="s">
        <v>367</v>
      </c>
      <c r="N93" s="27"/>
      <c r="O93" s="28">
        <v>2000000006</v>
      </c>
      <c r="P93" s="28" t="str">
        <f t="shared" si="2"/>
        <v/>
      </c>
      <c r="Q93" s="27"/>
      <c r="R93" s="27"/>
      <c r="S93" s="27"/>
      <c r="T93" s="27" t="s">
        <v>667</v>
      </c>
      <c r="U93" s="27" t="s">
        <v>673</v>
      </c>
      <c r="V93" s="27"/>
      <c r="W93" s="27"/>
      <c r="X93" s="27" t="s">
        <v>266</v>
      </c>
    </row>
    <row r="94" spans="1:24" s="54" customFormat="1" ht="16">
      <c r="A94" s="59"/>
      <c r="B94" s="49" t="s">
        <v>166</v>
      </c>
      <c r="C94" s="15" t="s">
        <v>101</v>
      </c>
      <c r="D94" s="15" t="s">
        <v>175</v>
      </c>
      <c r="E94" s="16" t="s">
        <v>350</v>
      </c>
      <c r="F94" s="15" t="s">
        <v>55</v>
      </c>
      <c r="G94" s="15" t="s">
        <v>58</v>
      </c>
      <c r="H94" s="28" t="s">
        <v>666</v>
      </c>
      <c r="I94" s="28" t="s">
        <v>716</v>
      </c>
      <c r="J94" s="15"/>
      <c r="K94" s="27" t="s">
        <v>337</v>
      </c>
      <c r="L94" s="16"/>
      <c r="M94" s="27" t="s">
        <v>367</v>
      </c>
      <c r="N94" s="27"/>
      <c r="O94" s="28">
        <v>2000000007</v>
      </c>
      <c r="P94" s="28" t="str">
        <f t="shared" si="2"/>
        <v/>
      </c>
      <c r="Q94" s="27"/>
      <c r="R94" s="27"/>
      <c r="S94" s="27"/>
      <c r="T94" s="27" t="s">
        <v>667</v>
      </c>
      <c r="U94" s="27" t="s">
        <v>673</v>
      </c>
      <c r="V94" s="27"/>
      <c r="W94" s="27"/>
      <c r="X94" s="27" t="s">
        <v>266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8" customHeight="1">
      <c r="A96" s="59"/>
      <c r="B96" s="49" t="s">
        <v>252</v>
      </c>
      <c r="C96" s="15" t="s">
        <v>253</v>
      </c>
      <c r="D96" s="15" t="s">
        <v>265</v>
      </c>
      <c r="E96" s="16" t="s">
        <v>254</v>
      </c>
      <c r="F96" s="15" t="s">
        <v>120</v>
      </c>
      <c r="G96" s="15" t="s">
        <v>255</v>
      </c>
      <c r="H96" s="28"/>
      <c r="I96" s="28" t="s">
        <v>120</v>
      </c>
      <c r="J96" s="15"/>
      <c r="K96" s="27" t="s">
        <v>337</v>
      </c>
      <c r="L96" s="71"/>
      <c r="M96" s="27"/>
      <c r="N96" s="27"/>
      <c r="O96" s="27"/>
      <c r="P96" s="28" t="str">
        <f t="shared" ref="P96:P105" si="3"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27"/>
      <c r="X96" s="27"/>
    </row>
    <row r="97" spans="1:25" s="54" customFormat="1" ht="18" customHeight="1">
      <c r="A97" s="59"/>
      <c r="B97" s="49" t="s">
        <v>125</v>
      </c>
      <c r="C97" s="16" t="s">
        <v>141</v>
      </c>
      <c r="D97" s="16" t="s">
        <v>170</v>
      </c>
      <c r="E97" s="16" t="s">
        <v>178</v>
      </c>
      <c r="F97" s="15" t="s">
        <v>197</v>
      </c>
      <c r="G97" s="16"/>
      <c r="H97" s="16" t="s">
        <v>761</v>
      </c>
      <c r="I97" s="16" t="s">
        <v>715</v>
      </c>
      <c r="J97" s="16"/>
      <c r="K97" s="27" t="s">
        <v>337</v>
      </c>
      <c r="L97" s="56"/>
      <c r="M97" s="27" t="s">
        <v>374</v>
      </c>
      <c r="N97" s="27" t="s">
        <v>368</v>
      </c>
      <c r="O97" s="27">
        <v>4156660</v>
      </c>
      <c r="P97" s="28" t="str">
        <f t="shared" si="3"/>
        <v>Athena-4156660</v>
      </c>
      <c r="Q97" s="27"/>
      <c r="R97" s="27"/>
      <c r="S97" s="27"/>
      <c r="T97" s="27"/>
      <c r="U97" s="27"/>
      <c r="V97" s="27"/>
      <c r="W97" s="27"/>
      <c r="X97" s="15" t="s">
        <v>265</v>
      </c>
    </row>
    <row r="98" spans="1:25" s="54" customFormat="1" ht="17" customHeight="1">
      <c r="A98" s="59"/>
      <c r="B98" s="49" t="s">
        <v>125</v>
      </c>
      <c r="C98" s="16" t="s">
        <v>334</v>
      </c>
      <c r="D98" s="16" t="s">
        <v>171</v>
      </c>
      <c r="E98" s="16" t="s">
        <v>179</v>
      </c>
      <c r="F98" s="15" t="s">
        <v>197</v>
      </c>
      <c r="G98" s="16"/>
      <c r="H98" s="16" t="s">
        <v>761</v>
      </c>
      <c r="I98" s="16" t="s">
        <v>715</v>
      </c>
      <c r="J98" s="16"/>
      <c r="K98" s="27" t="s">
        <v>337</v>
      </c>
      <c r="L98" s="56"/>
      <c r="M98" s="27" t="s">
        <v>374</v>
      </c>
      <c r="N98" s="27"/>
      <c r="O98" s="28">
        <v>2000000008</v>
      </c>
      <c r="P98" s="28" t="str">
        <f t="shared" si="3"/>
        <v/>
      </c>
      <c r="Q98" s="27"/>
      <c r="R98" s="27"/>
      <c r="S98" s="27"/>
      <c r="T98" s="27"/>
      <c r="U98" s="27"/>
      <c r="V98" s="27"/>
      <c r="W98" s="27"/>
      <c r="X98" s="15" t="s">
        <v>265</v>
      </c>
    </row>
    <row r="99" spans="1:25" s="54" customFormat="1" ht="14" customHeight="1">
      <c r="A99" s="59"/>
      <c r="B99" s="49" t="s">
        <v>125</v>
      </c>
      <c r="C99" s="16"/>
      <c r="D99" s="16" t="s">
        <v>172</v>
      </c>
      <c r="E99" s="16" t="s">
        <v>221</v>
      </c>
      <c r="F99" s="16" t="s">
        <v>55</v>
      </c>
      <c r="G99" s="15" t="s">
        <v>58</v>
      </c>
      <c r="H99" s="28" t="s">
        <v>666</v>
      </c>
      <c r="I99" s="28" t="s">
        <v>716</v>
      </c>
      <c r="J99" s="16"/>
      <c r="K99" s="27" t="s">
        <v>337</v>
      </c>
      <c r="L99" s="44"/>
      <c r="M99" s="27" t="s">
        <v>371</v>
      </c>
      <c r="N99" s="27" t="s">
        <v>368</v>
      </c>
      <c r="O99" s="27">
        <v>4042728</v>
      </c>
      <c r="P99" s="28" t="str">
        <f t="shared" si="3"/>
        <v>Athena-4042728</v>
      </c>
      <c r="Q99" s="27"/>
      <c r="R99" s="27"/>
      <c r="S99" s="27"/>
      <c r="T99" s="27" t="s">
        <v>667</v>
      </c>
      <c r="U99" s="27" t="s">
        <v>668</v>
      </c>
      <c r="V99" s="27"/>
      <c r="W99" s="27" t="s">
        <v>237</v>
      </c>
      <c r="X99" s="15" t="s">
        <v>265</v>
      </c>
    </row>
    <row r="100" spans="1:25" s="54" customFormat="1" ht="14" customHeight="1">
      <c r="A100" s="59"/>
      <c r="B100" s="49" t="s">
        <v>125</v>
      </c>
      <c r="C100" s="16"/>
      <c r="D100" s="16" t="s">
        <v>603</v>
      </c>
      <c r="E100" s="16" t="s">
        <v>221</v>
      </c>
      <c r="F100" s="16" t="s">
        <v>55</v>
      </c>
      <c r="G100" s="15" t="s">
        <v>58</v>
      </c>
      <c r="H100" s="28" t="s">
        <v>666</v>
      </c>
      <c r="I100" s="28" t="s">
        <v>716</v>
      </c>
      <c r="J100" s="16"/>
      <c r="K100" s="27" t="s">
        <v>337</v>
      </c>
      <c r="L100" s="44"/>
      <c r="M100" s="27" t="s">
        <v>367</v>
      </c>
      <c r="N100" s="27" t="s">
        <v>368</v>
      </c>
      <c r="O100" s="27">
        <v>4042728</v>
      </c>
      <c r="P100" s="28" t="str">
        <f t="shared" si="3"/>
        <v>Athena-4042728</v>
      </c>
      <c r="Q100" s="27"/>
      <c r="R100" s="27"/>
      <c r="S100" s="27"/>
      <c r="T100" s="27" t="s">
        <v>667</v>
      </c>
      <c r="U100" s="27" t="s">
        <v>669</v>
      </c>
      <c r="V100" s="27"/>
      <c r="W100" s="27" t="s">
        <v>237</v>
      </c>
      <c r="X100" s="15" t="s">
        <v>265</v>
      </c>
    </row>
    <row r="101" spans="1:25" s="54" customFormat="1" ht="15" customHeight="1">
      <c r="A101" s="59"/>
      <c r="B101" s="49" t="s">
        <v>125</v>
      </c>
      <c r="C101" s="16"/>
      <c r="D101" s="16" t="s">
        <v>237</v>
      </c>
      <c r="E101" s="16" t="s">
        <v>356</v>
      </c>
      <c r="F101" s="15" t="s">
        <v>47</v>
      </c>
      <c r="G101" s="15"/>
      <c r="H101" s="16"/>
      <c r="I101" s="16" t="s">
        <v>717</v>
      </c>
      <c r="J101" s="16"/>
      <c r="K101" s="27" t="s">
        <v>337</v>
      </c>
      <c r="L101" s="44"/>
      <c r="M101" s="27" t="s">
        <v>587</v>
      </c>
      <c r="N101" s="27"/>
      <c r="O101" s="27"/>
      <c r="P101" s="28" t="str">
        <f t="shared" si="3"/>
        <v/>
      </c>
      <c r="Q101" s="27"/>
      <c r="R101" s="27"/>
      <c r="S101" s="27"/>
      <c r="T101" s="27"/>
      <c r="U101" s="27"/>
      <c r="V101" s="27"/>
      <c r="W101" s="27"/>
      <c r="X101" s="15" t="s">
        <v>265</v>
      </c>
    </row>
    <row r="102" spans="1:25" s="54" customFormat="1" ht="16">
      <c r="A102" s="59"/>
      <c r="B102" s="49" t="s">
        <v>125</v>
      </c>
      <c r="C102" s="15" t="s">
        <v>233</v>
      </c>
      <c r="D102" s="15" t="s">
        <v>223</v>
      </c>
      <c r="E102" s="16" t="s">
        <v>235</v>
      </c>
      <c r="F102" s="15" t="s">
        <v>197</v>
      </c>
      <c r="G102" s="15"/>
      <c r="H102" s="28" t="s">
        <v>761</v>
      </c>
      <c r="I102" s="16" t="s">
        <v>715</v>
      </c>
      <c r="J102" s="15" t="s">
        <v>674</v>
      </c>
      <c r="K102" s="27" t="s">
        <v>337</v>
      </c>
      <c r="L102" s="16"/>
      <c r="M102" s="27" t="s">
        <v>374</v>
      </c>
      <c r="N102" s="27" t="s">
        <v>368</v>
      </c>
      <c r="O102" s="27">
        <v>4101713</v>
      </c>
      <c r="P102" s="28" t="str">
        <f t="shared" si="3"/>
        <v>Athena-4101713</v>
      </c>
      <c r="Q102" s="27" t="s">
        <v>220</v>
      </c>
      <c r="R102" s="27">
        <v>8753</v>
      </c>
      <c r="S102" s="27" t="s">
        <v>376</v>
      </c>
      <c r="T102" s="27"/>
      <c r="U102" s="27"/>
      <c r="V102" s="27"/>
      <c r="W102" s="27"/>
      <c r="X102" s="15" t="s">
        <v>265</v>
      </c>
    </row>
    <row r="103" spans="1:25" s="54" customFormat="1" ht="16">
      <c r="A103" s="59"/>
      <c r="B103" s="49" t="s">
        <v>125</v>
      </c>
      <c r="C103" s="15" t="s">
        <v>234</v>
      </c>
      <c r="D103" s="15" t="s">
        <v>224</v>
      </c>
      <c r="E103" s="16" t="s">
        <v>236</v>
      </c>
      <c r="F103" s="15" t="s">
        <v>197</v>
      </c>
      <c r="G103" s="15"/>
      <c r="H103" s="28" t="s">
        <v>761</v>
      </c>
      <c r="I103" s="16" t="s">
        <v>715</v>
      </c>
      <c r="J103" s="15" t="s">
        <v>674</v>
      </c>
      <c r="K103" s="27" t="s">
        <v>337</v>
      </c>
      <c r="L103" s="16"/>
      <c r="M103" s="27" t="s">
        <v>374</v>
      </c>
      <c r="N103" s="27" t="s">
        <v>368</v>
      </c>
      <c r="O103" s="27">
        <v>4012479</v>
      </c>
      <c r="P103" s="28" t="str">
        <f t="shared" si="3"/>
        <v>Athena-4012479</v>
      </c>
      <c r="Q103" s="27" t="s">
        <v>220</v>
      </c>
      <c r="R103" s="27">
        <v>8753</v>
      </c>
      <c r="S103" s="27" t="s">
        <v>376</v>
      </c>
      <c r="T103" s="27"/>
      <c r="U103" s="27"/>
      <c r="V103" s="27"/>
      <c r="W103" s="27"/>
      <c r="X103" s="15" t="s">
        <v>265</v>
      </c>
    </row>
    <row r="104" spans="1:25" s="54" customFormat="1" ht="16">
      <c r="A104" s="59"/>
      <c r="B104" s="49" t="s">
        <v>125</v>
      </c>
      <c r="C104" s="15"/>
      <c r="D104" s="15" t="s">
        <v>936</v>
      </c>
      <c r="E104" s="16" t="s">
        <v>935</v>
      </c>
      <c r="F104" s="15" t="s">
        <v>197</v>
      </c>
      <c r="G104" s="15"/>
      <c r="H104" s="28" t="s">
        <v>761</v>
      </c>
      <c r="I104" s="16" t="s">
        <v>715</v>
      </c>
      <c r="J104" s="15"/>
      <c r="K104" s="27" t="s">
        <v>337</v>
      </c>
      <c r="L104" s="16"/>
      <c r="M104" s="27" t="s">
        <v>374</v>
      </c>
      <c r="N104" s="27" t="s">
        <v>368</v>
      </c>
      <c r="O104" s="27">
        <v>4195214</v>
      </c>
      <c r="P104" s="28" t="str">
        <f t="shared" si="3"/>
        <v>Athena-4195214</v>
      </c>
      <c r="Q104" s="27"/>
      <c r="R104" s="27"/>
      <c r="S104" s="27"/>
      <c r="T104" s="27"/>
      <c r="U104" s="27"/>
      <c r="V104" s="27"/>
      <c r="W104" s="27"/>
      <c r="X104" s="15" t="s">
        <v>265</v>
      </c>
    </row>
    <row r="105" spans="1:25" s="54" customFormat="1" ht="16">
      <c r="A105" s="59"/>
      <c r="B105" s="49" t="s">
        <v>125</v>
      </c>
      <c r="C105" s="16" t="s">
        <v>50</v>
      </c>
      <c r="D105" s="45" t="s">
        <v>50</v>
      </c>
      <c r="E105" s="45" t="s">
        <v>124</v>
      </c>
      <c r="F105" s="15" t="s">
        <v>197</v>
      </c>
      <c r="G105" s="15"/>
      <c r="H105" s="28" t="s">
        <v>761</v>
      </c>
      <c r="I105" s="16" t="s">
        <v>715</v>
      </c>
      <c r="J105" s="15" t="s">
        <v>750</v>
      </c>
      <c r="K105" s="27" t="s">
        <v>337</v>
      </c>
      <c r="L105" s="16"/>
      <c r="M105" s="27" t="s">
        <v>374</v>
      </c>
      <c r="N105" s="27" t="s">
        <v>368</v>
      </c>
      <c r="O105" s="27">
        <v>4208414</v>
      </c>
      <c r="P105" s="28" t="str">
        <f t="shared" si="3"/>
        <v>Athena-4208414</v>
      </c>
      <c r="Q105" s="27" t="s">
        <v>750</v>
      </c>
      <c r="R105" s="27">
        <v>8751</v>
      </c>
      <c r="S105" s="27" t="s">
        <v>376</v>
      </c>
      <c r="T105" s="27"/>
      <c r="U105" s="27"/>
      <c r="V105" s="27"/>
      <c r="W105" s="27"/>
      <c r="X105" s="15" t="s">
        <v>265</v>
      </c>
    </row>
    <row r="106" spans="1:25" s="54" customFormat="1" ht="15">
      <c r="A106" s="59"/>
      <c r="B106" s="59"/>
      <c r="C106" s="60"/>
      <c r="D106" s="60"/>
      <c r="E106" s="61"/>
      <c r="F106" s="60"/>
      <c r="G106" s="60"/>
      <c r="H106" s="62"/>
      <c r="I106" s="62"/>
      <c r="J106" s="63"/>
      <c r="K106" s="60"/>
      <c r="L106" s="64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</row>
    <row r="107" spans="1:25" s="54" customFormat="1" ht="17" customHeight="1">
      <c r="A107" s="59"/>
      <c r="B107" s="49"/>
      <c r="C107" s="15"/>
      <c r="D107" s="15" t="s">
        <v>268</v>
      </c>
      <c r="E107" s="16" t="s">
        <v>257</v>
      </c>
      <c r="F107" s="15" t="s">
        <v>120</v>
      </c>
      <c r="G107" s="15"/>
      <c r="H107" s="28"/>
      <c r="I107" s="28" t="s">
        <v>120</v>
      </c>
      <c r="J107" s="15"/>
      <c r="K107" s="27" t="s">
        <v>337</v>
      </c>
      <c r="L107" s="16"/>
      <c r="M107" s="27"/>
      <c r="N107" s="27"/>
      <c r="O107" s="27"/>
      <c r="P107" s="28" t="str">
        <f>IF(N107&lt;&gt;"",HYPERLINK(CONCATENATE("https:;;athena.ohdsi.org;search-terms;terms;",O107), CONCATENATE("Athena-",O107)),"")</f>
        <v/>
      </c>
      <c r="Q107" s="27"/>
      <c r="R107" s="27"/>
      <c r="S107" s="27"/>
      <c r="T107" s="27"/>
      <c r="U107" s="27"/>
      <c r="V107" s="27"/>
      <c r="W107" s="85"/>
    </row>
    <row r="108" spans="1:25" s="54" customFormat="1" ht="16">
      <c r="A108" s="59"/>
      <c r="B108" s="49" t="s">
        <v>338</v>
      </c>
      <c r="C108" s="16" t="s">
        <v>32</v>
      </c>
      <c r="D108" s="16" t="s">
        <v>32</v>
      </c>
      <c r="E108" s="16" t="s">
        <v>33</v>
      </c>
      <c r="F108" s="16" t="s">
        <v>55</v>
      </c>
      <c r="G108" s="16" t="s">
        <v>58</v>
      </c>
      <c r="H108" s="37" t="s">
        <v>666</v>
      </c>
      <c r="I108" s="37" t="s">
        <v>716</v>
      </c>
      <c r="J108" s="16"/>
      <c r="K108" s="27" t="s">
        <v>337</v>
      </c>
      <c r="L108" s="16"/>
      <c r="M108" s="27" t="s">
        <v>367</v>
      </c>
      <c r="N108" s="27" t="s">
        <v>368</v>
      </c>
      <c r="O108" s="27">
        <v>4074035</v>
      </c>
      <c r="P108" s="28" t="str">
        <f>IF(N108&lt;&gt;"",HYPERLINK(CONCATENATE("https:;;athena.ohdsi.org;search-terms;terms;",O108), CONCATENATE("Athena-",O108)),"")</f>
        <v>Athena-4074035</v>
      </c>
      <c r="Q108" s="27"/>
      <c r="R108" s="27"/>
      <c r="T108" s="27" t="s">
        <v>667</v>
      </c>
      <c r="U108" s="27" t="s">
        <v>673</v>
      </c>
      <c r="V108" s="27"/>
      <c r="W108" s="27"/>
      <c r="X108" s="15" t="s">
        <v>268</v>
      </c>
    </row>
    <row r="109" spans="1:25" s="54" customFormat="1" ht="16">
      <c r="A109" s="59"/>
      <c r="B109" s="49" t="s">
        <v>157</v>
      </c>
      <c r="C109" s="76" t="s">
        <v>67</v>
      </c>
      <c r="D109" s="83" t="s">
        <v>724</v>
      </c>
      <c r="E109" s="84" t="s">
        <v>746</v>
      </c>
      <c r="F109" s="15" t="s">
        <v>55</v>
      </c>
      <c r="G109" s="15" t="s">
        <v>317</v>
      </c>
      <c r="H109" s="101" t="s">
        <v>675</v>
      </c>
      <c r="I109" s="101" t="s">
        <v>714</v>
      </c>
      <c r="J109" s="57"/>
      <c r="K109" s="27" t="s">
        <v>337</v>
      </c>
      <c r="L109" s="46"/>
      <c r="M109" s="27" t="s">
        <v>367</v>
      </c>
      <c r="N109" s="27" t="s">
        <v>368</v>
      </c>
      <c r="O109" s="27">
        <v>4275495</v>
      </c>
      <c r="P109" s="28" t="str">
        <f>IF(N109&lt;&gt;"",HYPERLINK(CONCATENATE("https:;;athena.ohdsi.org;search-terms;terms;",O109), CONCATENATE("Athena-",O109)),"")</f>
        <v>Athena-4275495</v>
      </c>
      <c r="Q109" s="27"/>
      <c r="R109" s="27"/>
      <c r="T109" s="27" t="s">
        <v>676</v>
      </c>
      <c r="U109" s="27" t="s">
        <v>677</v>
      </c>
      <c r="V109" s="27"/>
      <c r="W109" s="27"/>
      <c r="X109" s="15" t="s">
        <v>268</v>
      </c>
    </row>
    <row r="110" spans="1:25" s="54" customFormat="1" ht="16">
      <c r="A110" s="59"/>
      <c r="B110" s="49"/>
      <c r="C110" s="15"/>
      <c r="D110" s="83" t="s">
        <v>725</v>
      </c>
      <c r="E110" s="84" t="s">
        <v>726</v>
      </c>
      <c r="F110" s="15" t="s">
        <v>55</v>
      </c>
      <c r="G110" s="15" t="s">
        <v>58</v>
      </c>
      <c r="H110" s="101" t="s">
        <v>666</v>
      </c>
      <c r="I110" s="101" t="s">
        <v>716</v>
      </c>
      <c r="J110" s="57"/>
      <c r="K110" s="27" t="s">
        <v>337</v>
      </c>
      <c r="L110" s="46"/>
      <c r="M110" s="27" t="s">
        <v>367</v>
      </c>
      <c r="N110" s="27" t="s">
        <v>368</v>
      </c>
      <c r="O110" s="27">
        <v>4298794</v>
      </c>
      <c r="P110" s="28" t="str">
        <f>IF(N110&lt;&gt;"",HYPERLINK(CONCATENATE("https:;;athena.ohdsi.org;search-terms;terms;",O110), CONCATENATE("Athena-",O110)),"")</f>
        <v>Athena-4298794</v>
      </c>
      <c r="Q110" s="27"/>
      <c r="R110" s="27"/>
      <c r="T110" s="27" t="s">
        <v>667</v>
      </c>
      <c r="U110" s="27" t="s">
        <v>673</v>
      </c>
      <c r="V110" s="27"/>
      <c r="W110" s="27"/>
      <c r="X110" s="15" t="s">
        <v>268</v>
      </c>
    </row>
    <row r="111" spans="1:25" s="54" customFormat="1" ht="16">
      <c r="A111" s="59"/>
      <c r="B111" s="49" t="s">
        <v>786</v>
      </c>
      <c r="C111" s="83" t="s">
        <v>786</v>
      </c>
      <c r="D111" s="83" t="s">
        <v>800</v>
      </c>
      <c r="E111" s="84" t="s">
        <v>801</v>
      </c>
      <c r="F111" s="15" t="s">
        <v>197</v>
      </c>
      <c r="G111" s="15"/>
      <c r="H111" s="28" t="s">
        <v>759</v>
      </c>
      <c r="I111" s="28" t="s">
        <v>715</v>
      </c>
      <c r="J111" s="15" t="s">
        <v>783</v>
      </c>
      <c r="K111" s="15" t="s">
        <v>337</v>
      </c>
      <c r="L111" s="16"/>
      <c r="M111" s="28" t="s">
        <v>367</v>
      </c>
      <c r="N111" s="28"/>
      <c r="O111" s="28">
        <v>2000000106</v>
      </c>
      <c r="P111" s="28"/>
      <c r="Q111" s="28" t="s">
        <v>783</v>
      </c>
      <c r="R111" s="28">
        <v>4047141</v>
      </c>
      <c r="S111" s="28" t="s">
        <v>368</v>
      </c>
      <c r="T111" s="28"/>
      <c r="U111" s="37"/>
      <c r="V111" s="28"/>
      <c r="W111" s="28"/>
      <c r="X111" s="15" t="s">
        <v>268</v>
      </c>
      <c r="Y111" s="54" t="s">
        <v>787</v>
      </c>
    </row>
    <row r="112" spans="1:25" s="54" customFormat="1" ht="15">
      <c r="A112" s="75" t="s">
        <v>40</v>
      </c>
      <c r="B112" s="48" t="s">
        <v>144</v>
      </c>
      <c r="C112" s="6"/>
      <c r="D112" s="6"/>
      <c r="E112" s="7"/>
      <c r="F112" s="6"/>
      <c r="G112" s="6"/>
      <c r="H112" s="30"/>
      <c r="I112" s="30"/>
      <c r="J112" s="6"/>
      <c r="K112" s="53"/>
      <c r="L112" s="7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</row>
    <row r="113" spans="1:24" s="54" customFormat="1" ht="16">
      <c r="A113" s="59"/>
      <c r="B113" s="49" t="s">
        <v>144</v>
      </c>
      <c r="C113" s="15"/>
      <c r="D113" s="15" t="s">
        <v>198</v>
      </c>
      <c r="E113" s="16" t="s">
        <v>102</v>
      </c>
      <c r="F113" s="15" t="s">
        <v>120</v>
      </c>
      <c r="G113" s="15"/>
      <c r="H113" s="28"/>
      <c r="I113" s="28" t="s">
        <v>120</v>
      </c>
      <c r="J113" s="15"/>
      <c r="K113" s="27" t="s">
        <v>105</v>
      </c>
      <c r="L113" s="16"/>
      <c r="M113" s="27"/>
      <c r="N113" s="27"/>
      <c r="O113" s="27"/>
      <c r="P113" s="28" t="str">
        <f>IF(N113&lt;&gt;"",HYPERLINK(CONCATENATE("https:;;athena.ohdsi.org;search-terms;terms;",O113), CONCATENATE("Athena-",O113)),"")</f>
        <v/>
      </c>
      <c r="Q113" s="27"/>
      <c r="R113" s="27"/>
      <c r="S113" s="27"/>
      <c r="T113" s="27"/>
      <c r="U113" s="27"/>
      <c r="V113" s="27"/>
      <c r="W113" s="27"/>
      <c r="X113" s="27"/>
    </row>
    <row r="114" spans="1:24" s="54" customFormat="1" ht="16">
      <c r="A114" s="59"/>
      <c r="B114" s="49" t="s">
        <v>144</v>
      </c>
      <c r="C114" s="15" t="s">
        <v>103</v>
      </c>
      <c r="D114" s="15" t="s">
        <v>106</v>
      </c>
      <c r="E114" s="16" t="s">
        <v>104</v>
      </c>
      <c r="F114" s="15" t="s">
        <v>55</v>
      </c>
      <c r="G114" s="15" t="s">
        <v>58</v>
      </c>
      <c r="H114" s="28" t="s">
        <v>666</v>
      </c>
      <c r="I114" s="28" t="s">
        <v>716</v>
      </c>
      <c r="J114" s="15"/>
      <c r="K114" s="15" t="s">
        <v>105</v>
      </c>
      <c r="L114" s="16"/>
      <c r="M114" s="15" t="s">
        <v>367</v>
      </c>
      <c r="N114" s="15"/>
      <c r="O114" s="15">
        <v>2000000009</v>
      </c>
      <c r="P114" s="28" t="str">
        <f>IF(N114&lt;&gt;"",HYPERLINK(CONCATENATE("https:;;athena.ohdsi.org;search-terms;terms;",O114), CONCATENATE("Athena-",O114)),"")</f>
        <v/>
      </c>
      <c r="Q114" s="15"/>
      <c r="R114" s="15"/>
      <c r="T114" s="15" t="s">
        <v>667</v>
      </c>
      <c r="U114" s="15" t="s">
        <v>673</v>
      </c>
      <c r="V114" s="15"/>
      <c r="W114" s="15"/>
      <c r="X114" s="15" t="s">
        <v>198</v>
      </c>
    </row>
    <row r="115" spans="1:24" s="54" customFormat="1" ht="16">
      <c r="A115" s="59"/>
      <c r="B115" s="49" t="s">
        <v>144</v>
      </c>
      <c r="C115" s="15" t="s">
        <v>542</v>
      </c>
      <c r="D115" s="15" t="s">
        <v>107</v>
      </c>
      <c r="E115" s="16" t="s">
        <v>41</v>
      </c>
      <c r="F115" s="15" t="s">
        <v>108</v>
      </c>
      <c r="G115" s="69" t="s">
        <v>695</v>
      </c>
      <c r="H115" s="28" t="s">
        <v>678</v>
      </c>
      <c r="I115" s="28" t="s">
        <v>714</v>
      </c>
      <c r="J115" s="15"/>
      <c r="K115" s="15" t="s">
        <v>105</v>
      </c>
      <c r="L115" s="16"/>
      <c r="M115" s="15" t="s">
        <v>367</v>
      </c>
      <c r="N115" s="15"/>
      <c r="O115" s="15">
        <v>2000000010</v>
      </c>
      <c r="P115" s="28" t="str">
        <f>IF(N115&lt;&gt;"",HYPERLINK(CONCATENATE("https:;;athena.ohdsi.org;search-terms;terms;",O115), CONCATENATE("Athena-",O115)),"")</f>
        <v/>
      </c>
      <c r="Q115" s="15"/>
      <c r="R115" s="15"/>
      <c r="S115" s="15"/>
      <c r="T115" s="15" t="s">
        <v>696</v>
      </c>
      <c r="U115" s="15"/>
      <c r="V115" s="15"/>
      <c r="W115" s="15"/>
      <c r="X115" s="15" t="s">
        <v>198</v>
      </c>
    </row>
    <row r="116" spans="1:24" s="54" customFormat="1" ht="15">
      <c r="A116" s="75" t="s">
        <v>679</v>
      </c>
      <c r="B116" s="48" t="s">
        <v>153</v>
      </c>
      <c r="C116" s="6"/>
      <c r="D116" s="6"/>
      <c r="E116" s="7"/>
      <c r="F116" s="6"/>
      <c r="G116" s="6"/>
      <c r="H116" s="30"/>
      <c r="I116" s="30"/>
      <c r="J116" s="6"/>
      <c r="K116" s="53"/>
      <c r="L116" s="7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</row>
    <row r="117" spans="1:24" s="54" customFormat="1" ht="16">
      <c r="A117" s="59"/>
      <c r="B117" s="49" t="s">
        <v>243</v>
      </c>
      <c r="C117" s="15" t="s">
        <v>110</v>
      </c>
      <c r="D117" s="15" t="s">
        <v>345</v>
      </c>
      <c r="E117" s="16" t="s">
        <v>346</v>
      </c>
      <c r="F117" s="15" t="s">
        <v>120</v>
      </c>
      <c r="G117" s="15"/>
      <c r="H117" s="28"/>
      <c r="I117" s="28" t="s">
        <v>120</v>
      </c>
      <c r="J117" s="15"/>
      <c r="K117" s="27" t="s">
        <v>337</v>
      </c>
      <c r="L117" s="16"/>
      <c r="M117" s="27"/>
      <c r="N117" s="27"/>
      <c r="O117" s="27"/>
      <c r="P117" s="28" t="str">
        <f t="shared" ref="P117:P137" si="4">IF(N117&lt;&gt;"",HYPERLINK(CONCATENATE("https:;;athena.ohdsi.org;search-terms;terms;",O117), CONCATENATE("Athena-",O117)),"")</f>
        <v/>
      </c>
      <c r="Q117" s="27"/>
      <c r="R117" s="27"/>
      <c r="S117" s="27"/>
      <c r="T117" s="27"/>
      <c r="U117" s="27"/>
      <c r="V117" s="27"/>
      <c r="W117" s="27"/>
      <c r="X117" s="27"/>
    </row>
    <row r="118" spans="1:24" s="54" customFormat="1" ht="16">
      <c r="A118" s="59"/>
      <c r="B118" s="49" t="s">
        <v>43</v>
      </c>
      <c r="C118" s="15" t="s">
        <v>546</v>
      </c>
      <c r="D118" s="76" t="s">
        <v>187</v>
      </c>
      <c r="E118" s="78" t="s">
        <v>44</v>
      </c>
      <c r="F118" s="21" t="s">
        <v>55</v>
      </c>
      <c r="G118" s="21" t="s">
        <v>341</v>
      </c>
      <c r="H118" s="38" t="s">
        <v>723</v>
      </c>
      <c r="I118" s="38" t="s">
        <v>714</v>
      </c>
      <c r="J118" s="21"/>
      <c r="K118" s="27" t="s">
        <v>337</v>
      </c>
      <c r="L118" s="20"/>
      <c r="M118" s="27" t="s">
        <v>367</v>
      </c>
      <c r="N118" s="27"/>
      <c r="O118" s="15">
        <v>2000000011</v>
      </c>
      <c r="P118" s="28" t="str">
        <f t="shared" si="4"/>
        <v/>
      </c>
      <c r="Q118" s="27"/>
      <c r="R118" s="27"/>
      <c r="S118" s="27"/>
      <c r="T118" s="21" t="s">
        <v>722</v>
      </c>
      <c r="U118" s="27"/>
      <c r="V118" s="27"/>
      <c r="W118" s="27"/>
      <c r="X118" s="15" t="s">
        <v>345</v>
      </c>
    </row>
    <row r="119" spans="1:24" s="54" customFormat="1" ht="48" customHeight="1">
      <c r="A119" s="59"/>
      <c r="B119" s="49" t="s">
        <v>43</v>
      </c>
      <c r="C119" s="15"/>
      <c r="D119" s="76" t="s">
        <v>349</v>
      </c>
      <c r="E119" s="77" t="s">
        <v>116</v>
      </c>
      <c r="F119" s="15" t="s">
        <v>197</v>
      </c>
      <c r="G119" s="15"/>
      <c r="H119" s="28" t="s">
        <v>761</v>
      </c>
      <c r="I119" s="28"/>
      <c r="J119" s="15" t="s">
        <v>680</v>
      </c>
      <c r="K119" s="27" t="s">
        <v>337</v>
      </c>
      <c r="L119" s="16" t="s">
        <v>681</v>
      </c>
      <c r="M119" s="27"/>
      <c r="N119" s="27"/>
      <c r="O119" s="27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345</v>
      </c>
    </row>
    <row r="120" spans="1:24" s="54" customFormat="1" ht="15" customHeight="1">
      <c r="A120" s="59"/>
      <c r="B120" s="49" t="s">
        <v>43</v>
      </c>
      <c r="C120" s="15" t="s">
        <v>682</v>
      </c>
      <c r="D120" s="83" t="s">
        <v>417</v>
      </c>
      <c r="E120" s="84" t="s">
        <v>683</v>
      </c>
      <c r="F120" s="15" t="s">
        <v>197</v>
      </c>
      <c r="G120" s="15"/>
      <c r="H120" s="28" t="s">
        <v>761</v>
      </c>
      <c r="I120" s="28" t="s">
        <v>715</v>
      </c>
      <c r="J120" s="15" t="s">
        <v>680</v>
      </c>
      <c r="K120" s="27" t="s">
        <v>337</v>
      </c>
      <c r="L120" s="16"/>
      <c r="M120" s="27" t="s">
        <v>374</v>
      </c>
      <c r="N120" s="27"/>
      <c r="O120" s="93">
        <v>2000000012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5" customHeight="1">
      <c r="A121" s="59"/>
      <c r="B121" s="49" t="s">
        <v>43</v>
      </c>
      <c r="C121" s="15" t="s">
        <v>685</v>
      </c>
      <c r="D121" s="83" t="s">
        <v>418</v>
      </c>
      <c r="E121" s="84" t="s">
        <v>686</v>
      </c>
      <c r="F121" s="15" t="s">
        <v>197</v>
      </c>
      <c r="G121" s="15"/>
      <c r="H121" s="28" t="s">
        <v>761</v>
      </c>
      <c r="I121" s="28" t="s">
        <v>715</v>
      </c>
      <c r="J121" s="15" t="s">
        <v>680</v>
      </c>
      <c r="K121" s="27" t="s">
        <v>337</v>
      </c>
      <c r="L121" s="16"/>
      <c r="M121" s="27" t="s">
        <v>374</v>
      </c>
      <c r="N121" s="27"/>
      <c r="O121" s="93">
        <v>2000000013</v>
      </c>
      <c r="P121" s="28" t="str">
        <f t="shared" si="4"/>
        <v/>
      </c>
      <c r="Q121" s="27" t="s">
        <v>71</v>
      </c>
      <c r="R121" s="27">
        <v>8845</v>
      </c>
      <c r="S121" s="27" t="s">
        <v>376</v>
      </c>
      <c r="T121" s="27"/>
      <c r="U121" s="27"/>
      <c r="V121" s="27"/>
      <c r="W121" s="27"/>
      <c r="X121" s="15" t="s">
        <v>345</v>
      </c>
    </row>
    <row r="122" spans="1:24" s="54" customFormat="1" ht="15" customHeight="1">
      <c r="A122" s="59"/>
      <c r="B122" s="49" t="s">
        <v>43</v>
      </c>
      <c r="C122" s="15" t="s">
        <v>687</v>
      </c>
      <c r="D122" s="83" t="s">
        <v>419</v>
      </c>
      <c r="E122" s="84" t="s">
        <v>688</v>
      </c>
      <c r="F122" s="15" t="s">
        <v>197</v>
      </c>
      <c r="G122" s="15"/>
      <c r="H122" s="28" t="s">
        <v>761</v>
      </c>
      <c r="I122" s="28" t="s">
        <v>715</v>
      </c>
      <c r="J122" s="15" t="s">
        <v>680</v>
      </c>
      <c r="K122" s="27" t="s">
        <v>337</v>
      </c>
      <c r="L122" s="16"/>
      <c r="M122" s="27" t="s">
        <v>374</v>
      </c>
      <c r="N122" s="27"/>
      <c r="O122" s="93">
        <v>2000000014</v>
      </c>
      <c r="P122" s="28" t="str">
        <f t="shared" si="4"/>
        <v/>
      </c>
      <c r="Q122" s="27" t="s">
        <v>71</v>
      </c>
      <c r="R122" s="27">
        <v>8845</v>
      </c>
      <c r="S122" s="27" t="s">
        <v>376</v>
      </c>
      <c r="T122" s="27"/>
      <c r="U122" s="27"/>
      <c r="V122" s="27"/>
      <c r="W122" s="27"/>
      <c r="X122" s="15" t="s">
        <v>345</v>
      </c>
    </row>
    <row r="123" spans="1:24" s="54" customFormat="1" ht="16">
      <c r="A123" s="59"/>
      <c r="B123" s="49" t="s">
        <v>43</v>
      </c>
      <c r="C123" s="15"/>
      <c r="D123" s="15" t="s">
        <v>180</v>
      </c>
      <c r="E123" s="16" t="s">
        <v>45</v>
      </c>
      <c r="F123" s="15" t="s">
        <v>55</v>
      </c>
      <c r="G123" s="15" t="s">
        <v>58</v>
      </c>
      <c r="H123" s="28" t="s">
        <v>666</v>
      </c>
      <c r="I123" s="28" t="s">
        <v>716</v>
      </c>
      <c r="J123" s="15"/>
      <c r="K123" s="27" t="s">
        <v>337</v>
      </c>
      <c r="L123" s="45"/>
      <c r="M123" s="27" t="s">
        <v>371</v>
      </c>
      <c r="N123" s="27"/>
      <c r="O123" s="93">
        <v>2000000015</v>
      </c>
      <c r="P123" s="28" t="str">
        <f t="shared" si="4"/>
        <v/>
      </c>
      <c r="Q123" s="27"/>
      <c r="R123" s="27"/>
      <c r="S123" s="27"/>
      <c r="T123" s="27" t="s">
        <v>667</v>
      </c>
      <c r="U123" s="27" t="s">
        <v>668</v>
      </c>
      <c r="V123" s="27"/>
      <c r="W123" s="15" t="s">
        <v>181</v>
      </c>
      <c r="X123" s="15" t="s">
        <v>345</v>
      </c>
    </row>
    <row r="124" spans="1:24" s="54" customFormat="1" ht="16">
      <c r="A124" s="59"/>
      <c r="B124" s="49" t="s">
        <v>43</v>
      </c>
      <c r="C124" s="15"/>
      <c r="D124" s="15" t="s">
        <v>605</v>
      </c>
      <c r="E124" s="16" t="s">
        <v>45</v>
      </c>
      <c r="F124" s="15" t="s">
        <v>55</v>
      </c>
      <c r="G124" s="15" t="s">
        <v>58</v>
      </c>
      <c r="H124" s="28" t="s">
        <v>666</v>
      </c>
      <c r="I124" s="28" t="s">
        <v>716</v>
      </c>
      <c r="J124" s="15"/>
      <c r="K124" s="27" t="s">
        <v>337</v>
      </c>
      <c r="L124" s="45"/>
      <c r="M124" s="27" t="s">
        <v>367</v>
      </c>
      <c r="N124" s="27"/>
      <c r="O124" s="93">
        <v>2000000015</v>
      </c>
      <c r="P124" s="28" t="str">
        <f t="shared" si="4"/>
        <v/>
      </c>
      <c r="Q124" s="27"/>
      <c r="R124" s="27"/>
      <c r="S124" s="27"/>
      <c r="T124" s="27" t="s">
        <v>667</v>
      </c>
      <c r="U124" s="27" t="s">
        <v>669</v>
      </c>
      <c r="V124" s="27"/>
      <c r="W124" s="15" t="s">
        <v>181</v>
      </c>
      <c r="X124" s="15" t="s">
        <v>345</v>
      </c>
    </row>
    <row r="125" spans="1:24" s="54" customFormat="1" ht="16">
      <c r="A125" s="59"/>
      <c r="B125" s="49" t="s">
        <v>43</v>
      </c>
      <c r="C125" s="15"/>
      <c r="D125" s="15" t="s">
        <v>181</v>
      </c>
      <c r="E125" s="16" t="s">
        <v>356</v>
      </c>
      <c r="F125" s="15" t="s">
        <v>47</v>
      </c>
      <c r="G125" s="15"/>
      <c r="H125" s="28"/>
      <c r="I125" s="15" t="s">
        <v>717</v>
      </c>
      <c r="K125" s="27" t="s">
        <v>337</v>
      </c>
      <c r="L125" s="27"/>
      <c r="M125" s="27" t="s">
        <v>587</v>
      </c>
      <c r="N125" s="94"/>
      <c r="O125" s="28"/>
      <c r="P125" s="27"/>
      <c r="Q125" s="27"/>
      <c r="R125" s="27"/>
      <c r="S125" s="27"/>
      <c r="T125" s="27"/>
      <c r="U125" s="27"/>
      <c r="V125" s="27"/>
      <c r="X125" s="15" t="s">
        <v>345</v>
      </c>
    </row>
    <row r="126" spans="1:24" s="54" customFormat="1" ht="16">
      <c r="A126" s="59"/>
      <c r="B126" s="49" t="s">
        <v>43</v>
      </c>
      <c r="C126" s="15" t="s">
        <v>546</v>
      </c>
      <c r="D126" s="76" t="s">
        <v>188</v>
      </c>
      <c r="E126" s="77" t="s">
        <v>69</v>
      </c>
      <c r="F126" s="15" t="s">
        <v>55</v>
      </c>
      <c r="G126" s="21" t="s">
        <v>121</v>
      </c>
      <c r="H126" s="38" t="s">
        <v>723</v>
      </c>
      <c r="I126" s="38" t="s">
        <v>714</v>
      </c>
      <c r="J126" s="15"/>
      <c r="K126" s="27" t="s">
        <v>337</v>
      </c>
      <c r="L126" s="45"/>
      <c r="M126" s="27" t="s">
        <v>367</v>
      </c>
      <c r="N126" s="27"/>
      <c r="O126" s="95">
        <v>2000000016</v>
      </c>
      <c r="P126" s="28" t="str">
        <f t="shared" si="4"/>
        <v/>
      </c>
      <c r="Q126" s="27"/>
      <c r="R126" s="27"/>
      <c r="S126" s="27"/>
      <c r="T126" s="21" t="s">
        <v>722</v>
      </c>
      <c r="U126" s="27"/>
      <c r="W126" s="27"/>
      <c r="X126" s="15" t="s">
        <v>345</v>
      </c>
    </row>
    <row r="127" spans="1:24" s="54" customFormat="1" ht="16">
      <c r="A127" s="59"/>
      <c r="B127" s="49" t="s">
        <v>43</v>
      </c>
      <c r="C127" s="15" t="s">
        <v>111</v>
      </c>
      <c r="D127" s="15" t="s">
        <v>118</v>
      </c>
      <c r="E127" s="16" t="s">
        <v>70</v>
      </c>
      <c r="F127" s="15" t="s">
        <v>197</v>
      </c>
      <c r="G127" s="15"/>
      <c r="H127" s="28" t="s">
        <v>761</v>
      </c>
      <c r="I127" s="28" t="s">
        <v>715</v>
      </c>
      <c r="J127" s="15" t="s">
        <v>684</v>
      </c>
      <c r="K127" s="27" t="s">
        <v>337</v>
      </c>
      <c r="L127" s="45"/>
      <c r="M127" s="27" t="s">
        <v>374</v>
      </c>
      <c r="N127" s="27" t="s">
        <v>368</v>
      </c>
      <c r="O127" s="94">
        <v>4260896</v>
      </c>
      <c r="P127" s="28" t="str">
        <f t="shared" si="4"/>
        <v>Athena-4260896</v>
      </c>
      <c r="Q127" s="27" t="s">
        <v>71</v>
      </c>
      <c r="R127" s="27">
        <v>8845</v>
      </c>
      <c r="S127" s="27" t="s">
        <v>376</v>
      </c>
      <c r="T127" s="27"/>
      <c r="U127" s="27"/>
      <c r="V127" s="27"/>
      <c r="W127" s="27"/>
      <c r="X127" s="15" t="s">
        <v>345</v>
      </c>
    </row>
    <row r="128" spans="1:24" s="54" customFormat="1" ht="16">
      <c r="A128" s="59"/>
      <c r="B128" s="49" t="s">
        <v>43</v>
      </c>
      <c r="C128" s="15" t="s">
        <v>112</v>
      </c>
      <c r="D128" s="15" t="s">
        <v>182</v>
      </c>
      <c r="E128" s="16" t="s">
        <v>46</v>
      </c>
      <c r="F128" s="15" t="s">
        <v>55</v>
      </c>
      <c r="G128" s="15" t="s">
        <v>58</v>
      </c>
      <c r="H128" s="28" t="s">
        <v>666</v>
      </c>
      <c r="I128" s="28" t="s">
        <v>716</v>
      </c>
      <c r="J128" s="15"/>
      <c r="K128" s="27" t="s">
        <v>337</v>
      </c>
      <c r="L128" s="45"/>
      <c r="M128" s="27" t="s">
        <v>371</v>
      </c>
      <c r="N128" s="27"/>
      <c r="O128" s="95">
        <v>2000000017</v>
      </c>
      <c r="P128" s="28" t="str">
        <f t="shared" si="4"/>
        <v/>
      </c>
      <c r="Q128" s="27"/>
      <c r="R128" s="27"/>
      <c r="S128" s="27"/>
      <c r="T128" s="27" t="s">
        <v>667</v>
      </c>
      <c r="U128" s="27" t="s">
        <v>668</v>
      </c>
      <c r="V128" s="27"/>
      <c r="W128" s="27" t="s">
        <v>183</v>
      </c>
      <c r="X128" s="15" t="s">
        <v>345</v>
      </c>
    </row>
    <row r="129" spans="1:24" s="54" customFormat="1" ht="16">
      <c r="A129" s="59"/>
      <c r="B129" s="49" t="s">
        <v>43</v>
      </c>
      <c r="C129" s="15" t="s">
        <v>112</v>
      </c>
      <c r="D129" s="15" t="s">
        <v>614</v>
      </c>
      <c r="E129" s="16" t="s">
        <v>46</v>
      </c>
      <c r="F129" s="15" t="s">
        <v>55</v>
      </c>
      <c r="G129" s="15" t="s">
        <v>58</v>
      </c>
      <c r="H129" s="28" t="s">
        <v>666</v>
      </c>
      <c r="I129" s="28" t="s">
        <v>716</v>
      </c>
      <c r="J129" s="15"/>
      <c r="K129" s="27" t="s">
        <v>337</v>
      </c>
      <c r="L129" s="45"/>
      <c r="M129" s="27" t="s">
        <v>367</v>
      </c>
      <c r="N129" s="27"/>
      <c r="O129" s="95">
        <v>2000000017</v>
      </c>
      <c r="P129" s="28" t="str">
        <f t="shared" si="4"/>
        <v/>
      </c>
      <c r="Q129" s="27"/>
      <c r="R129" s="27"/>
      <c r="S129" s="27"/>
      <c r="T129" s="27" t="s">
        <v>667</v>
      </c>
      <c r="U129" s="27" t="s">
        <v>689</v>
      </c>
      <c r="V129" s="27"/>
      <c r="W129" s="27" t="s">
        <v>183</v>
      </c>
      <c r="X129" s="15" t="s">
        <v>345</v>
      </c>
    </row>
    <row r="130" spans="1:24" s="54" customFormat="1" ht="16">
      <c r="A130" s="59"/>
      <c r="B130" s="49" t="s">
        <v>43</v>
      </c>
      <c r="C130" s="15" t="s">
        <v>113</v>
      </c>
      <c r="D130" s="15" t="s">
        <v>183</v>
      </c>
      <c r="E130" s="16" t="s">
        <v>356</v>
      </c>
      <c r="F130" s="15" t="s">
        <v>47</v>
      </c>
      <c r="G130" s="15"/>
      <c r="H130" s="28"/>
      <c r="I130" s="15" t="s">
        <v>717</v>
      </c>
      <c r="J130" s="27"/>
      <c r="K130" s="45" t="s">
        <v>337</v>
      </c>
      <c r="L130" s="27"/>
      <c r="M130" s="27" t="s">
        <v>587</v>
      </c>
      <c r="N130" s="94"/>
      <c r="O130" s="28"/>
      <c r="P130" s="27"/>
      <c r="Q130" s="27"/>
      <c r="R130" s="27"/>
      <c r="S130" s="27"/>
      <c r="T130" s="27"/>
      <c r="U130" s="27"/>
      <c r="V130" s="27"/>
      <c r="X130" s="15" t="s">
        <v>345</v>
      </c>
    </row>
    <row r="131" spans="1:24" s="54" customFormat="1" ht="16">
      <c r="A131" s="59"/>
      <c r="B131" s="49" t="s">
        <v>43</v>
      </c>
      <c r="C131" s="15" t="s">
        <v>72</v>
      </c>
      <c r="D131" s="15" t="s">
        <v>119</v>
      </c>
      <c r="E131" s="16" t="s">
        <v>72</v>
      </c>
      <c r="F131" s="15" t="s">
        <v>197</v>
      </c>
      <c r="G131" s="15"/>
      <c r="H131" s="28" t="s">
        <v>761</v>
      </c>
      <c r="I131" s="28" t="s">
        <v>715</v>
      </c>
      <c r="J131" s="15" t="s">
        <v>680</v>
      </c>
      <c r="K131" s="27" t="s">
        <v>337</v>
      </c>
      <c r="L131" s="45"/>
      <c r="M131" s="27" t="s">
        <v>374</v>
      </c>
      <c r="N131" s="27"/>
      <c r="O131" s="94">
        <v>2000000018</v>
      </c>
      <c r="P131" s="28" t="str">
        <f t="shared" si="4"/>
        <v/>
      </c>
      <c r="Q131" s="27" t="s">
        <v>71</v>
      </c>
      <c r="R131" s="27">
        <v>8845</v>
      </c>
      <c r="S131" s="27" t="s">
        <v>376</v>
      </c>
      <c r="T131" s="27"/>
      <c r="U131" s="27"/>
      <c r="V131" s="27"/>
      <c r="W131" s="27"/>
      <c r="X131" s="15" t="s">
        <v>345</v>
      </c>
    </row>
    <row r="132" spans="1:24" s="54" customFormat="1" ht="16">
      <c r="A132" s="59"/>
      <c r="B132" s="49" t="s">
        <v>43</v>
      </c>
      <c r="C132" s="15" t="s">
        <v>114</v>
      </c>
      <c r="D132" s="15" t="s">
        <v>184</v>
      </c>
      <c r="E132" s="16" t="s">
        <v>117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15"/>
      <c r="K132" s="27" t="s">
        <v>337</v>
      </c>
      <c r="L132" s="45"/>
      <c r="M132" s="27" t="s">
        <v>371</v>
      </c>
      <c r="N132" s="27"/>
      <c r="O132" s="94">
        <v>2000000019</v>
      </c>
      <c r="P132" s="28" t="str">
        <f t="shared" si="4"/>
        <v/>
      </c>
      <c r="Q132" s="27"/>
      <c r="R132" s="27"/>
      <c r="S132" s="27"/>
      <c r="T132" s="27" t="s">
        <v>667</v>
      </c>
      <c r="U132" s="27" t="s">
        <v>668</v>
      </c>
      <c r="V132" s="27"/>
      <c r="W132" s="27" t="s">
        <v>185</v>
      </c>
      <c r="X132" s="15" t="s">
        <v>345</v>
      </c>
    </row>
    <row r="133" spans="1:24" s="54" customFormat="1" ht="16">
      <c r="A133" s="59"/>
      <c r="B133" s="49" t="s">
        <v>43</v>
      </c>
      <c r="C133" s="15" t="s">
        <v>114</v>
      </c>
      <c r="D133" s="15" t="s">
        <v>606</v>
      </c>
      <c r="E133" s="16" t="s">
        <v>117</v>
      </c>
      <c r="F133" s="15" t="s">
        <v>55</v>
      </c>
      <c r="G133" s="15" t="s">
        <v>58</v>
      </c>
      <c r="H133" s="28" t="s">
        <v>666</v>
      </c>
      <c r="I133" s="28" t="s">
        <v>716</v>
      </c>
      <c r="J133" s="15"/>
      <c r="K133" s="27" t="s">
        <v>337</v>
      </c>
      <c r="L133" s="45"/>
      <c r="M133" s="27" t="s">
        <v>367</v>
      </c>
      <c r="N133" s="27"/>
      <c r="O133" s="94">
        <v>2000000019</v>
      </c>
      <c r="P133" s="28" t="str">
        <f t="shared" si="4"/>
        <v/>
      </c>
      <c r="Q133" s="27"/>
      <c r="R133" s="27"/>
      <c r="S133" s="27"/>
      <c r="T133" s="27" t="s">
        <v>667</v>
      </c>
      <c r="U133" s="27" t="s">
        <v>669</v>
      </c>
      <c r="V133" s="27"/>
      <c r="W133" s="27" t="s">
        <v>185</v>
      </c>
      <c r="X133" s="15" t="s">
        <v>345</v>
      </c>
    </row>
    <row r="134" spans="1:24" s="54" customFormat="1" ht="16">
      <c r="A134" s="59"/>
      <c r="B134" s="49" t="s">
        <v>43</v>
      </c>
      <c r="C134" s="15" t="s">
        <v>115</v>
      </c>
      <c r="D134" s="15" t="s">
        <v>185</v>
      </c>
      <c r="E134" s="16" t="s">
        <v>356</v>
      </c>
      <c r="F134" s="15" t="s">
        <v>47</v>
      </c>
      <c r="G134" s="15"/>
      <c r="H134" s="28"/>
      <c r="I134" s="28" t="s">
        <v>717</v>
      </c>
      <c r="J134" s="15"/>
      <c r="K134" s="27" t="s">
        <v>337</v>
      </c>
      <c r="L134" s="70"/>
      <c r="M134" s="27" t="s">
        <v>587</v>
      </c>
      <c r="N134" s="27"/>
      <c r="O134" s="94"/>
      <c r="P134" s="28" t="str">
        <f t="shared" si="4"/>
        <v/>
      </c>
      <c r="Q134" s="27"/>
      <c r="R134" s="27"/>
      <c r="S134" s="27"/>
      <c r="T134" s="27"/>
      <c r="U134" s="27"/>
      <c r="V134" s="27"/>
      <c r="W134" s="27"/>
      <c r="X134" s="15" t="s">
        <v>345</v>
      </c>
    </row>
    <row r="135" spans="1:24" s="54" customFormat="1" ht="16">
      <c r="A135" s="59"/>
      <c r="B135" s="51" t="s">
        <v>239</v>
      </c>
      <c r="C135" s="15" t="s">
        <v>238</v>
      </c>
      <c r="D135" s="15" t="s">
        <v>186</v>
      </c>
      <c r="E135" s="16" t="s">
        <v>122</v>
      </c>
      <c r="F135" s="15" t="s">
        <v>120</v>
      </c>
      <c r="G135" s="15"/>
      <c r="H135" s="28"/>
      <c r="I135" s="28" t="s">
        <v>120</v>
      </c>
      <c r="J135" s="15"/>
      <c r="K135" s="27" t="s">
        <v>337</v>
      </c>
      <c r="L135" s="45"/>
      <c r="M135" s="27"/>
      <c r="N135" s="27"/>
      <c r="O135" s="94"/>
      <c r="P135" s="28" t="str">
        <f t="shared" si="4"/>
        <v/>
      </c>
      <c r="Q135" s="27"/>
      <c r="R135" s="27"/>
      <c r="S135" s="27"/>
      <c r="T135" s="27"/>
      <c r="U135" s="27"/>
      <c r="V135" s="27"/>
      <c r="W135" s="27"/>
      <c r="X135" s="15"/>
    </row>
    <row r="136" spans="1:24" s="54" customFormat="1" ht="16">
      <c r="A136" s="59"/>
      <c r="B136" s="51" t="s">
        <v>240</v>
      </c>
      <c r="C136" s="15" t="s">
        <v>241</v>
      </c>
      <c r="D136" s="76" t="s">
        <v>245</v>
      </c>
      <c r="E136" s="77" t="s">
        <v>247</v>
      </c>
      <c r="F136" s="15" t="s">
        <v>55</v>
      </c>
      <c r="G136" s="15" t="s">
        <v>248</v>
      </c>
      <c r="H136" s="28" t="s">
        <v>718</v>
      </c>
      <c r="I136" s="28" t="s">
        <v>714</v>
      </c>
      <c r="J136" s="15"/>
      <c r="K136" s="27" t="s">
        <v>337</v>
      </c>
      <c r="L136" s="45"/>
      <c r="M136" s="27" t="s">
        <v>367</v>
      </c>
      <c r="N136" s="27"/>
      <c r="O136" s="95">
        <v>2000000020</v>
      </c>
      <c r="P136" s="28" t="str">
        <f t="shared" si="4"/>
        <v/>
      </c>
      <c r="Q136" s="27"/>
      <c r="R136" s="27"/>
      <c r="S136" s="27"/>
      <c r="T136" s="27" t="s">
        <v>721</v>
      </c>
      <c r="U136" s="27"/>
      <c r="V136" s="27"/>
      <c r="W136" s="27"/>
      <c r="X136" s="15" t="s">
        <v>186</v>
      </c>
    </row>
    <row r="137" spans="1:24" s="54" customFormat="1" ht="16">
      <c r="A137" s="59"/>
      <c r="B137" s="51" t="s">
        <v>240</v>
      </c>
      <c r="C137" s="15" t="s">
        <v>242</v>
      </c>
      <c r="D137" s="76" t="s">
        <v>246</v>
      </c>
      <c r="E137" s="77" t="s">
        <v>249</v>
      </c>
      <c r="F137" s="15" t="s">
        <v>55</v>
      </c>
      <c r="G137" s="15" t="s">
        <v>295</v>
      </c>
      <c r="H137" s="28"/>
      <c r="I137" s="28"/>
      <c r="J137" s="15"/>
      <c r="K137" s="27" t="s">
        <v>337</v>
      </c>
      <c r="L137" s="16"/>
      <c r="M137" s="27"/>
      <c r="N137" s="27"/>
      <c r="O137" s="95"/>
      <c r="P137" s="28" t="str">
        <f t="shared" si="4"/>
        <v/>
      </c>
      <c r="Q137" s="27"/>
      <c r="R137" s="27"/>
      <c r="S137" s="27"/>
      <c r="T137" s="27"/>
      <c r="U137" s="27"/>
      <c r="V137" s="27"/>
      <c r="W137" s="27"/>
      <c r="X137" s="15" t="s">
        <v>186</v>
      </c>
    </row>
    <row r="138" spans="1:24" s="54" customFormat="1" ht="16">
      <c r="A138" s="59"/>
      <c r="B138" s="51"/>
      <c r="C138" s="15"/>
      <c r="D138" s="76" t="s">
        <v>296</v>
      </c>
      <c r="E138" s="77" t="s">
        <v>298</v>
      </c>
      <c r="F138" s="15" t="s">
        <v>55</v>
      </c>
      <c r="G138" s="15" t="s">
        <v>297</v>
      </c>
      <c r="H138" s="28" t="s">
        <v>666</v>
      </c>
      <c r="I138" s="28" t="s">
        <v>714</v>
      </c>
      <c r="J138" s="15"/>
      <c r="K138" s="27" t="s">
        <v>337</v>
      </c>
      <c r="L138" s="16"/>
      <c r="M138" s="27" t="s">
        <v>367</v>
      </c>
      <c r="N138" s="27"/>
      <c r="O138" s="95">
        <v>2000000021</v>
      </c>
      <c r="P138" s="28" t="str">
        <f>IF(N138&lt;&gt;"",HYPERLINK(CONCATENATE("https:;;athena.ohdsi.org;search-terms;terms;",O140), CONCATENATE("Athena-",O140)),"")</f>
        <v/>
      </c>
      <c r="Q138" s="27"/>
      <c r="R138" s="27"/>
      <c r="S138" s="27"/>
      <c r="T138" s="27" t="s">
        <v>719</v>
      </c>
      <c r="U138" s="27" t="s">
        <v>720</v>
      </c>
      <c r="V138" s="27"/>
      <c r="W138" s="27"/>
      <c r="X138" s="15" t="s">
        <v>186</v>
      </c>
    </row>
    <row r="139" spans="1:24" s="54" customFormat="1" ht="16">
      <c r="A139" s="59"/>
      <c r="B139" s="51"/>
      <c r="C139" s="15"/>
      <c r="D139" s="15" t="s">
        <v>299</v>
      </c>
      <c r="E139" s="16" t="s">
        <v>300</v>
      </c>
      <c r="F139" s="15" t="s">
        <v>197</v>
      </c>
      <c r="G139" s="15"/>
      <c r="H139" s="28" t="s">
        <v>761</v>
      </c>
      <c r="I139" s="28"/>
      <c r="J139" s="15"/>
      <c r="K139" s="27" t="s">
        <v>337</v>
      </c>
      <c r="L139" s="16"/>
      <c r="M139" s="27"/>
      <c r="N139" s="27"/>
      <c r="P139" s="28" t="str">
        <f>IF(N139&lt;&gt;"",HYPERLINK(CONCATENATE("https:;;athena.ohdsi.org;search-terms;terms;",O141), CONCATENATE("Athena-",O141)),"")</f>
        <v/>
      </c>
      <c r="Q139" s="27"/>
      <c r="R139" s="27"/>
      <c r="S139" s="27"/>
      <c r="T139" s="27"/>
      <c r="U139" s="27"/>
      <c r="V139" s="27"/>
      <c r="W139" s="27"/>
      <c r="X139" s="15" t="s">
        <v>186</v>
      </c>
    </row>
    <row r="140" spans="1:24" s="54" customFormat="1" ht="16">
      <c r="A140" s="59"/>
      <c r="B140" s="51"/>
      <c r="C140" s="15"/>
      <c r="D140" s="15" t="s">
        <v>621</v>
      </c>
      <c r="E140" s="16" t="s">
        <v>622</v>
      </c>
      <c r="F140" s="15" t="s">
        <v>197</v>
      </c>
      <c r="G140" s="15"/>
      <c r="H140" s="28" t="s">
        <v>761</v>
      </c>
      <c r="I140" s="28" t="s">
        <v>715</v>
      </c>
      <c r="J140" s="15"/>
      <c r="K140" s="27" t="s">
        <v>337</v>
      </c>
      <c r="L140" s="16"/>
      <c r="M140" s="27" t="s">
        <v>367</v>
      </c>
      <c r="N140" s="27"/>
      <c r="O140" s="95">
        <v>2000000022</v>
      </c>
      <c r="P140" s="28"/>
      <c r="Q140" s="27"/>
      <c r="R140" s="27"/>
      <c r="S140" s="27"/>
      <c r="T140" s="27"/>
      <c r="U140" s="27"/>
      <c r="V140" s="27"/>
      <c r="W140" s="27"/>
      <c r="X140" s="15" t="s">
        <v>186</v>
      </c>
    </row>
    <row r="141" spans="1:24" s="54" customFormat="1" ht="16">
      <c r="A141" s="59"/>
      <c r="B141" s="51"/>
      <c r="C141" s="15"/>
      <c r="D141" s="15" t="s">
        <v>697</v>
      </c>
      <c r="E141" s="16" t="s">
        <v>623</v>
      </c>
      <c r="F141" s="15" t="s">
        <v>197</v>
      </c>
      <c r="G141" s="15"/>
      <c r="H141" s="28" t="s">
        <v>761</v>
      </c>
      <c r="I141" s="28" t="s">
        <v>715</v>
      </c>
      <c r="J141" s="15"/>
      <c r="K141" s="27" t="s">
        <v>337</v>
      </c>
      <c r="L141" s="16"/>
      <c r="M141" s="27" t="s">
        <v>367</v>
      </c>
      <c r="N141" s="27"/>
      <c r="O141" s="95">
        <v>2000000023</v>
      </c>
      <c r="P141" s="28"/>
      <c r="Q141" s="27"/>
      <c r="R141" s="27"/>
      <c r="S141" s="27"/>
      <c r="T141" s="27"/>
      <c r="U141" s="27"/>
      <c r="V141" s="27"/>
      <c r="W141" s="27"/>
      <c r="X141" s="15" t="s">
        <v>186</v>
      </c>
    </row>
    <row r="142" spans="1:24" s="54" customFormat="1" ht="16">
      <c r="A142" s="59"/>
      <c r="B142" s="51" t="s">
        <v>145</v>
      </c>
      <c r="C142" s="15" t="s">
        <v>73</v>
      </c>
      <c r="D142" s="15" t="s">
        <v>244</v>
      </c>
      <c r="E142" s="16" t="s">
        <v>294</v>
      </c>
      <c r="F142" s="15" t="s">
        <v>55</v>
      </c>
      <c r="G142" s="15" t="s">
        <v>58</v>
      </c>
      <c r="H142" s="28" t="s">
        <v>666</v>
      </c>
      <c r="I142" s="28" t="s">
        <v>716</v>
      </c>
      <c r="J142" s="28"/>
      <c r="K142" s="27" t="s">
        <v>337</v>
      </c>
      <c r="L142" s="16"/>
      <c r="M142" s="27" t="s">
        <v>371</v>
      </c>
      <c r="N142" s="27"/>
      <c r="O142" s="92">
        <v>2000000024</v>
      </c>
      <c r="P142" s="28" t="str">
        <f>IF(N142&lt;&gt;"",HYPERLINK(CONCATENATE("https:;;athena.ohdsi.org;search-terms;terms;",O142), CONCATENATE("Athena-",O142)),"")</f>
        <v/>
      </c>
      <c r="Q142" s="27"/>
      <c r="R142" s="27"/>
      <c r="S142" s="27"/>
      <c r="T142" s="27" t="s">
        <v>667</v>
      </c>
      <c r="U142" s="27" t="s">
        <v>668</v>
      </c>
      <c r="V142" s="27"/>
      <c r="W142" s="27"/>
      <c r="X142" s="15" t="s">
        <v>186</v>
      </c>
    </row>
    <row r="143" spans="1:24" s="54" customFormat="1" ht="16">
      <c r="A143" s="59"/>
      <c r="B143" s="51" t="s">
        <v>145</v>
      </c>
      <c r="C143" s="15" t="s">
        <v>73</v>
      </c>
      <c r="D143" s="15" t="s">
        <v>607</v>
      </c>
      <c r="E143" s="16" t="s">
        <v>294</v>
      </c>
      <c r="F143" s="15" t="s">
        <v>55</v>
      </c>
      <c r="G143" s="15" t="s">
        <v>58</v>
      </c>
      <c r="H143" s="28" t="s">
        <v>666</v>
      </c>
      <c r="I143" s="28" t="s">
        <v>716</v>
      </c>
      <c r="J143" s="28"/>
      <c r="K143" s="27" t="s">
        <v>337</v>
      </c>
      <c r="L143" s="16"/>
      <c r="M143" s="27" t="s">
        <v>367</v>
      </c>
      <c r="N143" s="27"/>
      <c r="O143" s="92">
        <v>2000000024</v>
      </c>
      <c r="P143" s="28" t="str">
        <f>IF(N143&lt;&gt;"",HYPERLINK(CONCATENATE("https:;;athena.ohdsi.org;search-terms;terms;",O143), CONCATENATE("Athena-",O143)),"")</f>
        <v/>
      </c>
      <c r="Q143" s="27"/>
      <c r="R143" s="27"/>
      <c r="S143" s="27"/>
      <c r="T143" s="27" t="s">
        <v>667</v>
      </c>
      <c r="U143" s="27" t="s">
        <v>669</v>
      </c>
      <c r="V143" s="27"/>
      <c r="W143" s="27"/>
      <c r="X143" s="15" t="s">
        <v>186</v>
      </c>
    </row>
    <row r="144" spans="1:24" s="54" customFormat="1" ht="16">
      <c r="A144" s="75" t="s">
        <v>690</v>
      </c>
      <c r="B144" s="52" t="s">
        <v>306</v>
      </c>
      <c r="C144" s="6"/>
      <c r="D144" s="6"/>
      <c r="E144" s="7"/>
      <c r="F144" s="6"/>
      <c r="G144" s="6"/>
      <c r="H144" s="30"/>
      <c r="I144" s="30"/>
      <c r="J144" s="6"/>
      <c r="K144" s="53"/>
      <c r="L144" s="7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</row>
    <row r="145" spans="1:24" s="54" customFormat="1" ht="21" customHeight="1">
      <c r="A145" s="59"/>
      <c r="B145" s="72" t="s">
        <v>230</v>
      </c>
      <c r="C145" s="15" t="s">
        <v>347</v>
      </c>
      <c r="D145" s="27" t="s">
        <v>260</v>
      </c>
      <c r="E145" s="45" t="s">
        <v>261</v>
      </c>
      <c r="F145" s="27" t="s">
        <v>120</v>
      </c>
      <c r="G145" s="27"/>
      <c r="H145" s="69"/>
      <c r="I145" s="69" t="s">
        <v>120</v>
      </c>
      <c r="J145" s="27"/>
      <c r="K145" s="27" t="s">
        <v>337</v>
      </c>
      <c r="L145" s="70"/>
      <c r="M145" s="27"/>
      <c r="N145" s="27"/>
      <c r="O145" s="27"/>
      <c r="P145" s="28" t="str">
        <f t="shared" ref="P145:P158" si="5">IF(N145&lt;&gt;"",HYPERLINK(CONCATENATE("https:;;athena.ohdsi.org;search-terms;terms;",O145), CONCATENATE("Athena-",O145)),"")</f>
        <v/>
      </c>
      <c r="Q145" s="27"/>
      <c r="R145" s="27"/>
      <c r="S145" s="27"/>
      <c r="T145" s="27"/>
      <c r="U145" s="27"/>
      <c r="V145" s="27"/>
      <c r="W145" s="27"/>
      <c r="X145" s="27"/>
    </row>
    <row r="146" spans="1:24" s="54" customFormat="1" ht="95" customHeight="1">
      <c r="A146" s="59"/>
      <c r="B146" s="72" t="s">
        <v>126</v>
      </c>
      <c r="C146" s="27"/>
      <c r="D146" s="76" t="s">
        <v>307</v>
      </c>
      <c r="E146" s="86" t="s">
        <v>310</v>
      </c>
      <c r="F146" s="65" t="s">
        <v>55</v>
      </c>
      <c r="G146" s="58" t="s">
        <v>318</v>
      </c>
      <c r="H146" s="73"/>
      <c r="I146" s="73"/>
      <c r="J146" s="65"/>
      <c r="K146" s="65" t="s">
        <v>337</v>
      </c>
      <c r="L146" s="16" t="s">
        <v>352</v>
      </c>
      <c r="M146" s="65"/>
      <c r="N146" s="65"/>
      <c r="O146" s="65"/>
      <c r="P146" s="28" t="str">
        <f t="shared" si="5"/>
        <v/>
      </c>
      <c r="Q146" s="65"/>
      <c r="R146" s="65"/>
      <c r="S146" s="65"/>
      <c r="T146" s="65"/>
      <c r="U146" s="65"/>
      <c r="V146" s="65"/>
      <c r="W146" s="65"/>
      <c r="X146" s="27" t="s">
        <v>260</v>
      </c>
    </row>
    <row r="147" spans="1:24" s="54" customFormat="1" ht="15" customHeight="1">
      <c r="A147" s="59"/>
      <c r="B147" s="72"/>
      <c r="C147" s="27"/>
      <c r="D147" s="83" t="s">
        <v>423</v>
      </c>
      <c r="E147" s="87" t="s">
        <v>428</v>
      </c>
      <c r="F147" s="27" t="s">
        <v>309</v>
      </c>
      <c r="G147" s="65"/>
      <c r="H147" s="69" t="s">
        <v>761</v>
      </c>
      <c r="I147" s="73" t="s">
        <v>715</v>
      </c>
      <c r="J147" s="65"/>
      <c r="K147" s="65" t="s">
        <v>337</v>
      </c>
      <c r="L147" s="16"/>
      <c r="M147" s="47" t="s">
        <v>374</v>
      </c>
      <c r="N147" s="65"/>
      <c r="O147" s="89">
        <v>2000000025</v>
      </c>
      <c r="P147" s="28" t="str">
        <f t="shared" si="5"/>
        <v/>
      </c>
      <c r="Q147" s="65"/>
      <c r="R147" s="65"/>
      <c r="S147" s="65"/>
      <c r="T147" s="65"/>
      <c r="U147" s="65"/>
      <c r="V147" s="65"/>
      <c r="W147" s="65"/>
      <c r="X147" s="27" t="s">
        <v>260</v>
      </c>
    </row>
    <row r="148" spans="1:24" s="54" customFormat="1" ht="15" customHeight="1">
      <c r="A148" s="59"/>
      <c r="B148" s="72"/>
      <c r="C148" s="27" t="s">
        <v>547</v>
      </c>
      <c r="D148" s="83" t="s">
        <v>424</v>
      </c>
      <c r="E148" s="87" t="s">
        <v>429</v>
      </c>
      <c r="F148" s="27" t="s">
        <v>309</v>
      </c>
      <c r="G148" s="65"/>
      <c r="H148" s="69" t="s">
        <v>761</v>
      </c>
      <c r="I148" s="73" t="s">
        <v>715</v>
      </c>
      <c r="J148" s="65"/>
      <c r="K148" s="65" t="s">
        <v>337</v>
      </c>
      <c r="L148" s="16"/>
      <c r="M148" s="47" t="s">
        <v>374</v>
      </c>
      <c r="N148" s="65" t="s">
        <v>368</v>
      </c>
      <c r="O148" s="89">
        <v>40482001</v>
      </c>
      <c r="P148" s="28" t="str">
        <f t="shared" si="5"/>
        <v>Athena-40482001</v>
      </c>
      <c r="Q148" s="65"/>
      <c r="R148" s="65"/>
      <c r="S148" s="65"/>
      <c r="T148" s="65"/>
      <c r="U148" s="65"/>
      <c r="V148" s="65"/>
      <c r="W148" s="65"/>
      <c r="X148" s="27" t="s">
        <v>260</v>
      </c>
    </row>
    <row r="149" spans="1:24" s="54" customFormat="1" ht="15" customHeight="1">
      <c r="A149" s="59"/>
      <c r="B149" s="72"/>
      <c r="C149" s="27" t="s">
        <v>548</v>
      </c>
      <c r="D149" s="83" t="s">
        <v>425</v>
      </c>
      <c r="E149" s="87" t="s">
        <v>430</v>
      </c>
      <c r="F149" s="27" t="s">
        <v>309</v>
      </c>
      <c r="G149" s="65"/>
      <c r="H149" s="69" t="s">
        <v>761</v>
      </c>
      <c r="I149" s="73" t="s">
        <v>715</v>
      </c>
      <c r="J149" s="65"/>
      <c r="K149" s="65" t="s">
        <v>337</v>
      </c>
      <c r="L149" s="16"/>
      <c r="M149" s="47" t="s">
        <v>374</v>
      </c>
      <c r="N149" s="65" t="s">
        <v>368</v>
      </c>
      <c r="O149" s="89">
        <v>4159706</v>
      </c>
      <c r="P149" s="28" t="str">
        <f t="shared" si="5"/>
        <v>Athena-4159706</v>
      </c>
      <c r="Q149" s="65"/>
      <c r="R149" s="65"/>
      <c r="S149" s="65"/>
      <c r="T149" s="65"/>
      <c r="U149" s="65"/>
      <c r="V149" s="65"/>
      <c r="W149" s="65"/>
      <c r="X149" s="27" t="s">
        <v>260</v>
      </c>
    </row>
    <row r="150" spans="1:24" s="54" customFormat="1" ht="15" customHeight="1">
      <c r="A150" s="59"/>
      <c r="B150" s="72"/>
      <c r="C150" s="27" t="s">
        <v>549</v>
      </c>
      <c r="D150" s="83" t="s">
        <v>426</v>
      </c>
      <c r="E150" s="87" t="s">
        <v>431</v>
      </c>
      <c r="F150" s="27" t="s">
        <v>309</v>
      </c>
      <c r="G150" s="65"/>
      <c r="H150" s="69" t="s">
        <v>761</v>
      </c>
      <c r="I150" s="73" t="s">
        <v>715</v>
      </c>
      <c r="J150" s="65"/>
      <c r="K150" s="65" t="s">
        <v>337</v>
      </c>
      <c r="L150" s="16"/>
      <c r="M150" s="47" t="s">
        <v>374</v>
      </c>
      <c r="N150" s="65"/>
      <c r="O150" s="89">
        <v>2000000026</v>
      </c>
      <c r="P150" s="28" t="str">
        <f t="shared" si="5"/>
        <v/>
      </c>
      <c r="Q150" s="65"/>
      <c r="R150" s="65"/>
      <c r="S150" s="65"/>
      <c r="T150" s="65"/>
      <c r="U150" s="65"/>
      <c r="V150" s="65"/>
      <c r="W150" s="65"/>
      <c r="X150" s="27" t="s">
        <v>260</v>
      </c>
    </row>
    <row r="151" spans="1:24" s="54" customFormat="1" ht="15" customHeight="1">
      <c r="A151" s="59"/>
      <c r="B151" s="72"/>
      <c r="C151" s="27" t="s">
        <v>776</v>
      </c>
      <c r="D151" s="83" t="s">
        <v>777</v>
      </c>
      <c r="E151" s="87" t="s">
        <v>778</v>
      </c>
      <c r="F151" s="27" t="s">
        <v>309</v>
      </c>
      <c r="G151" s="65"/>
      <c r="H151" s="69" t="s">
        <v>761</v>
      </c>
      <c r="I151" s="73" t="s">
        <v>715</v>
      </c>
      <c r="J151" s="65"/>
      <c r="K151" s="65" t="s">
        <v>337</v>
      </c>
      <c r="L151" s="16"/>
      <c r="M151" s="47" t="s">
        <v>374</v>
      </c>
      <c r="N151" s="65" t="s">
        <v>368</v>
      </c>
      <c r="O151" s="89">
        <v>36714983</v>
      </c>
      <c r="P151" s="28" t="str">
        <f t="shared" ref="P151:P153" si="6">IF(N151&lt;&gt;"",HYPERLINK(CONCATENATE("https:;;athena.ohdsi.org;search-terms;terms;",O151), CONCATENATE("Athena-",O151)),"")</f>
        <v>Athena-36714983</v>
      </c>
      <c r="Q151" s="65"/>
      <c r="R151" s="65"/>
      <c r="S151" s="65"/>
      <c r="T151" s="65"/>
      <c r="U151" s="65"/>
      <c r="V151" s="65"/>
      <c r="W151" s="65"/>
      <c r="X151" s="27" t="s">
        <v>260</v>
      </c>
    </row>
    <row r="152" spans="1:24" s="54" customFormat="1" ht="15" customHeight="1">
      <c r="A152" s="59"/>
      <c r="B152" s="72"/>
      <c r="C152" s="27" t="s">
        <v>931</v>
      </c>
      <c r="D152" s="83" t="s">
        <v>928</v>
      </c>
      <c r="E152" s="87" t="s">
        <v>926</v>
      </c>
      <c r="F152" s="27" t="s">
        <v>309</v>
      </c>
      <c r="G152" s="65"/>
      <c r="H152" s="69" t="s">
        <v>761</v>
      </c>
      <c r="I152" s="73" t="s">
        <v>715</v>
      </c>
      <c r="J152" s="65"/>
      <c r="K152" s="65" t="s">
        <v>337</v>
      </c>
      <c r="L152" s="16"/>
      <c r="M152" s="47" t="s">
        <v>374</v>
      </c>
      <c r="N152" s="65" t="s">
        <v>368</v>
      </c>
      <c r="O152" s="89">
        <v>4165145</v>
      </c>
      <c r="P152" s="28" t="str">
        <f t="shared" si="6"/>
        <v>Athena-4165145</v>
      </c>
      <c r="Q152" s="65"/>
      <c r="R152" s="65"/>
      <c r="S152" s="65"/>
      <c r="T152" s="65"/>
      <c r="U152" s="65"/>
      <c r="V152" s="65"/>
      <c r="W152" s="65"/>
      <c r="X152" s="27" t="s">
        <v>260</v>
      </c>
    </row>
    <row r="153" spans="1:24" s="54" customFormat="1" ht="15" customHeight="1">
      <c r="A153" s="59"/>
      <c r="B153" s="72"/>
      <c r="C153" s="27" t="s">
        <v>930</v>
      </c>
      <c r="D153" s="83" t="s">
        <v>929</v>
      </c>
      <c r="E153" s="87" t="s">
        <v>927</v>
      </c>
      <c r="F153" s="27" t="s">
        <v>309</v>
      </c>
      <c r="G153" s="65"/>
      <c r="H153" s="69" t="s">
        <v>761</v>
      </c>
      <c r="I153" s="73" t="s">
        <v>715</v>
      </c>
      <c r="J153" s="65"/>
      <c r="K153" s="65" t="s">
        <v>337</v>
      </c>
      <c r="L153" s="16"/>
      <c r="M153" s="47" t="s">
        <v>374</v>
      </c>
      <c r="N153" s="65" t="s">
        <v>368</v>
      </c>
      <c r="O153" s="89">
        <v>35610204</v>
      </c>
      <c r="P153" s="28" t="str">
        <f t="shared" si="6"/>
        <v>Athena-35610204</v>
      </c>
      <c r="Q153" s="65"/>
      <c r="R153" s="65"/>
      <c r="S153" s="65"/>
      <c r="T153" s="65"/>
      <c r="U153" s="65"/>
      <c r="V153" s="65"/>
      <c r="W153" s="65"/>
      <c r="X153" s="27" t="s">
        <v>260</v>
      </c>
    </row>
    <row r="154" spans="1:24" s="54" customFormat="1" ht="15" customHeight="1">
      <c r="A154" s="59"/>
      <c r="B154" s="72"/>
      <c r="C154" s="27"/>
      <c r="D154" s="102" t="s">
        <v>427</v>
      </c>
      <c r="E154" s="86" t="s">
        <v>432</v>
      </c>
      <c r="F154" s="27" t="s">
        <v>309</v>
      </c>
      <c r="G154" s="65"/>
      <c r="H154" s="69" t="s">
        <v>761</v>
      </c>
      <c r="I154" s="73" t="s">
        <v>715</v>
      </c>
      <c r="J154" s="65"/>
      <c r="K154" s="65" t="s">
        <v>337</v>
      </c>
      <c r="L154" s="16"/>
      <c r="M154" s="47"/>
      <c r="N154" s="65"/>
      <c r="O154" s="89"/>
      <c r="P154" s="28" t="str">
        <f t="shared" si="5"/>
        <v/>
      </c>
      <c r="Q154" s="65"/>
      <c r="R154" s="65"/>
      <c r="S154" s="65"/>
      <c r="T154" s="65"/>
      <c r="U154" s="65"/>
      <c r="V154" s="65"/>
      <c r="W154" s="65"/>
      <c r="X154" s="27" t="s">
        <v>260</v>
      </c>
    </row>
    <row r="155" spans="1:24" s="54" customFormat="1" ht="18" customHeight="1">
      <c r="A155" s="59"/>
      <c r="B155" s="72" t="s">
        <v>311</v>
      </c>
      <c r="C155" s="27"/>
      <c r="D155" s="76" t="s">
        <v>259</v>
      </c>
      <c r="E155" s="77" t="s">
        <v>312</v>
      </c>
      <c r="F155" s="27" t="s">
        <v>309</v>
      </c>
      <c r="G155" s="65"/>
      <c r="H155" s="69" t="s">
        <v>761</v>
      </c>
      <c r="I155" s="73" t="s">
        <v>715</v>
      </c>
      <c r="J155" s="27"/>
      <c r="K155" s="27" t="s">
        <v>337</v>
      </c>
      <c r="L155" s="46"/>
      <c r="M155" s="27"/>
      <c r="N155" s="27"/>
      <c r="O155" s="27"/>
      <c r="P155" s="28" t="str">
        <f t="shared" si="5"/>
        <v/>
      </c>
      <c r="Q155" s="27"/>
      <c r="R155" s="27"/>
      <c r="S155" s="27"/>
      <c r="T155" s="27"/>
      <c r="U155" s="27"/>
      <c r="V155" s="27"/>
      <c r="W155" s="27"/>
      <c r="X155" s="27" t="s">
        <v>260</v>
      </c>
    </row>
    <row r="156" spans="1:24" s="54" customFormat="1" ht="18" customHeight="1">
      <c r="A156" s="59"/>
      <c r="B156" s="72" t="s">
        <v>126</v>
      </c>
      <c r="C156" s="27" t="s">
        <v>123</v>
      </c>
      <c r="D156" s="27" t="s">
        <v>123</v>
      </c>
      <c r="E156" s="45" t="s">
        <v>691</v>
      </c>
      <c r="F156" s="27" t="s">
        <v>55</v>
      </c>
      <c r="G156" s="27" t="s">
        <v>58</v>
      </c>
      <c r="H156" s="69" t="s">
        <v>666</v>
      </c>
      <c r="I156" s="69" t="s">
        <v>716</v>
      </c>
      <c r="J156" s="27"/>
      <c r="K156" s="27" t="s">
        <v>337</v>
      </c>
      <c r="L156" s="46"/>
      <c r="M156" s="97" t="s">
        <v>371</v>
      </c>
      <c r="N156" s="97" t="s">
        <v>368</v>
      </c>
      <c r="O156" s="98">
        <v>440383</v>
      </c>
      <c r="P156" s="28" t="str">
        <f t="shared" si="5"/>
        <v>Athena-440383</v>
      </c>
      <c r="Q156" s="27"/>
      <c r="R156" s="27"/>
      <c r="S156" s="27"/>
      <c r="T156" s="27" t="s">
        <v>667</v>
      </c>
      <c r="U156" s="27" t="s">
        <v>668</v>
      </c>
      <c r="V156" s="27"/>
      <c r="W156" s="27" t="s">
        <v>342</v>
      </c>
      <c r="X156" s="27" t="s">
        <v>260</v>
      </c>
    </row>
    <row r="157" spans="1:24" s="54" customFormat="1" ht="18" customHeight="1">
      <c r="A157" s="59"/>
      <c r="B157" s="72" t="s">
        <v>126</v>
      </c>
      <c r="C157" s="27" t="s">
        <v>123</v>
      </c>
      <c r="D157" s="27" t="s">
        <v>608</v>
      </c>
      <c r="E157" s="45" t="s">
        <v>691</v>
      </c>
      <c r="F157" s="27" t="s">
        <v>55</v>
      </c>
      <c r="G157" s="27" t="s">
        <v>58</v>
      </c>
      <c r="H157" s="69" t="s">
        <v>666</v>
      </c>
      <c r="I157" s="69" t="s">
        <v>716</v>
      </c>
      <c r="J157" s="27"/>
      <c r="K157" s="27" t="s">
        <v>337</v>
      </c>
      <c r="L157" s="46"/>
      <c r="M157" s="97" t="s">
        <v>367</v>
      </c>
      <c r="N157" s="97" t="s">
        <v>368</v>
      </c>
      <c r="O157" s="98">
        <v>440383</v>
      </c>
      <c r="P157" s="28" t="str">
        <f t="shared" si="5"/>
        <v>Athena-440383</v>
      </c>
      <c r="Q157" s="27"/>
      <c r="R157" s="27"/>
      <c r="S157" s="27"/>
      <c r="T157" s="27" t="s">
        <v>667</v>
      </c>
      <c r="U157" s="27" t="s">
        <v>669</v>
      </c>
      <c r="V157" s="27"/>
      <c r="W157" s="27" t="s">
        <v>342</v>
      </c>
      <c r="X157" s="27" t="s">
        <v>260</v>
      </c>
    </row>
    <row r="158" spans="1:24" s="54" customFormat="1" ht="16">
      <c r="A158" s="59"/>
      <c r="B158" s="72"/>
      <c r="C158" s="27"/>
      <c r="D158" s="27" t="s">
        <v>342</v>
      </c>
      <c r="E158" s="45" t="s">
        <v>356</v>
      </c>
      <c r="F158" s="27" t="s">
        <v>433</v>
      </c>
      <c r="G158" s="27"/>
      <c r="H158" s="69"/>
      <c r="I158" s="69" t="s">
        <v>717</v>
      </c>
      <c r="J158" s="27"/>
      <c r="K158" s="27" t="s">
        <v>337</v>
      </c>
      <c r="L158" s="70"/>
      <c r="M158" s="27" t="s">
        <v>587</v>
      </c>
      <c r="N158" s="27"/>
      <c r="O158" s="27"/>
      <c r="P158" s="28" t="str">
        <f t="shared" si="5"/>
        <v/>
      </c>
      <c r="Q158" s="27"/>
      <c r="R158" s="27"/>
      <c r="S158" s="27"/>
      <c r="T158" s="27"/>
      <c r="U158" s="27"/>
      <c r="V158" s="27"/>
      <c r="W158" s="27"/>
      <c r="X158" s="27" t="s">
        <v>260</v>
      </c>
    </row>
    <row r="159" spans="1:24" s="54" customFormat="1" ht="25.5" customHeight="1">
      <c r="A159" s="59"/>
      <c r="B159" s="74"/>
      <c r="C159" s="60"/>
      <c r="D159" s="60"/>
      <c r="E159" s="61"/>
      <c r="F159" s="60"/>
      <c r="G159" s="60"/>
      <c r="H159" s="62"/>
      <c r="I159" s="62"/>
      <c r="J159" s="60"/>
      <c r="K159" s="60"/>
      <c r="L159" s="64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</row>
    <row r="160" spans="1:24" s="54" customFormat="1" ht="16">
      <c r="A160" s="59"/>
      <c r="B160" s="51" t="s">
        <v>230</v>
      </c>
      <c r="C160" s="15" t="s">
        <v>347</v>
      </c>
      <c r="D160" s="15" t="s">
        <v>262</v>
      </c>
      <c r="E160" s="16" t="s">
        <v>263</v>
      </c>
      <c r="F160" s="15" t="s">
        <v>120</v>
      </c>
      <c r="G160" s="27"/>
      <c r="H160" s="28"/>
      <c r="I160" s="28" t="s">
        <v>120</v>
      </c>
      <c r="J160" s="15"/>
      <c r="K160" s="27" t="s">
        <v>337</v>
      </c>
      <c r="L160" s="46"/>
      <c r="M160" s="27"/>
      <c r="N160" s="27"/>
      <c r="O160" s="27"/>
      <c r="P160" s="28" t="str">
        <f t="shared" ref="P160:P170" si="7">IF(N160&lt;&gt;"",HYPERLINK(CONCATENATE("https:;;athena.ohdsi.org;search-terms;terms;",O160), CONCATENATE("Athena-",O160)),"")</f>
        <v/>
      </c>
      <c r="Q160" s="27"/>
      <c r="R160" s="27"/>
      <c r="S160" s="27"/>
      <c r="T160" s="27"/>
      <c r="U160" s="27"/>
      <c r="V160" s="27"/>
      <c r="W160" s="27"/>
      <c r="X160" s="27"/>
    </row>
    <row r="161" spans="1:24" s="54" customFormat="1" ht="94" customHeight="1">
      <c r="A161" s="59"/>
      <c r="B161" s="51" t="s">
        <v>126</v>
      </c>
      <c r="C161" s="15"/>
      <c r="D161" s="76" t="s">
        <v>308</v>
      </c>
      <c r="E161" s="77" t="s">
        <v>314</v>
      </c>
      <c r="F161" s="15" t="s">
        <v>55</v>
      </c>
      <c r="G161" s="58" t="s">
        <v>320</v>
      </c>
      <c r="H161" s="28" t="s">
        <v>192</v>
      </c>
      <c r="I161" s="28"/>
      <c r="J161" s="15"/>
      <c r="K161" s="27" t="s">
        <v>337</v>
      </c>
      <c r="L161" s="16" t="s">
        <v>358</v>
      </c>
      <c r="M161" s="27"/>
      <c r="N161" s="27"/>
      <c r="O161" s="27"/>
      <c r="P161" s="28" t="str">
        <f t="shared" si="7"/>
        <v/>
      </c>
      <c r="Q161" s="27"/>
      <c r="R161" s="27"/>
      <c r="S161" s="27"/>
      <c r="T161" s="27"/>
      <c r="U161" s="27"/>
      <c r="V161" s="27"/>
      <c r="W161" s="27"/>
      <c r="X161" s="15" t="s">
        <v>262</v>
      </c>
    </row>
    <row r="162" spans="1:24" s="54" customFormat="1" ht="16" customHeight="1">
      <c r="A162" s="59"/>
      <c r="B162" s="51"/>
      <c r="C162" s="15" t="s">
        <v>550</v>
      </c>
      <c r="D162" s="83" t="s">
        <v>434</v>
      </c>
      <c r="E162" s="84" t="s">
        <v>435</v>
      </c>
      <c r="F162" s="27" t="s">
        <v>309</v>
      </c>
      <c r="G162" s="15"/>
      <c r="H162" s="69" t="s">
        <v>761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2000000027</v>
      </c>
      <c r="P162" s="28" t="str">
        <f t="shared" si="7"/>
        <v/>
      </c>
      <c r="Q162" s="27"/>
      <c r="R162" s="27"/>
      <c r="S162" s="27"/>
      <c r="T162" s="27"/>
      <c r="U162" s="27"/>
      <c r="V162" s="27"/>
      <c r="W162" s="27"/>
      <c r="X162" s="15" t="s">
        <v>262</v>
      </c>
    </row>
    <row r="163" spans="1:24" s="54" customFormat="1" ht="16" customHeight="1">
      <c r="A163" s="59"/>
      <c r="B163" s="51"/>
      <c r="C163" s="15" t="s">
        <v>551</v>
      </c>
      <c r="D163" s="83" t="s">
        <v>436</v>
      </c>
      <c r="E163" s="84" t="s">
        <v>441</v>
      </c>
      <c r="F163" s="27" t="s">
        <v>309</v>
      </c>
      <c r="G163" s="15"/>
      <c r="H163" s="69" t="s">
        <v>761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 t="s">
        <v>368</v>
      </c>
      <c r="O163" s="89">
        <v>4128244</v>
      </c>
      <c r="P163" s="28" t="str">
        <f t="shared" si="7"/>
        <v>Athena-4128244</v>
      </c>
      <c r="Q163" s="27"/>
      <c r="R163" s="27"/>
      <c r="S163" s="27"/>
      <c r="T163" s="27"/>
      <c r="U163" s="27"/>
      <c r="V163" s="27"/>
      <c r="W163" s="27"/>
      <c r="X163" s="15" t="s">
        <v>262</v>
      </c>
    </row>
    <row r="164" spans="1:24" s="54" customFormat="1" ht="16" customHeight="1">
      <c r="A164" s="59"/>
      <c r="B164" s="51"/>
      <c r="C164" s="15" t="s">
        <v>552</v>
      </c>
      <c r="D164" s="83" t="s">
        <v>437</v>
      </c>
      <c r="E164" s="84" t="s">
        <v>442</v>
      </c>
      <c r="F164" s="27" t="s">
        <v>309</v>
      </c>
      <c r="G164" s="15"/>
      <c r="H164" s="69" t="s">
        <v>761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 t="s">
        <v>368</v>
      </c>
      <c r="O164" s="89">
        <v>4169477</v>
      </c>
      <c r="P164" s="28" t="str">
        <f t="shared" si="7"/>
        <v>Athena-4169477</v>
      </c>
      <c r="Q164" s="27"/>
      <c r="R164" s="27"/>
      <c r="S164" s="27"/>
      <c r="T164" s="27"/>
      <c r="U164" s="27"/>
      <c r="V164" s="27"/>
      <c r="W164" s="27"/>
      <c r="X164" s="15" t="s">
        <v>262</v>
      </c>
    </row>
    <row r="165" spans="1:24" s="54" customFormat="1" ht="16" customHeight="1">
      <c r="A165" s="59"/>
      <c r="B165" s="51"/>
      <c r="C165" s="15"/>
      <c r="D165" s="83" t="s">
        <v>438</v>
      </c>
      <c r="E165" s="84" t="s">
        <v>443</v>
      </c>
      <c r="F165" s="27" t="s">
        <v>309</v>
      </c>
      <c r="G165" s="15"/>
      <c r="H165" s="69" t="s">
        <v>761</v>
      </c>
      <c r="I165" s="28" t="s">
        <v>715</v>
      </c>
      <c r="J165" s="15"/>
      <c r="K165" s="27" t="s">
        <v>337</v>
      </c>
      <c r="L165" s="16"/>
      <c r="M165" s="47" t="s">
        <v>374</v>
      </c>
      <c r="N165" s="65" t="s">
        <v>368</v>
      </c>
      <c r="O165" s="89">
        <v>4165145</v>
      </c>
      <c r="P165" s="28" t="str">
        <f t="shared" si="7"/>
        <v>Athena-4165145</v>
      </c>
      <c r="Q165" s="27"/>
      <c r="R165" s="27"/>
      <c r="S165" s="27"/>
      <c r="T165" s="27"/>
      <c r="U165" s="27"/>
      <c r="V165" s="27"/>
      <c r="W165" s="27"/>
      <c r="X165" s="15" t="s">
        <v>262</v>
      </c>
    </row>
    <row r="166" spans="1:24" s="54" customFormat="1" ht="16" customHeight="1">
      <c r="A166" s="59"/>
      <c r="B166" s="51"/>
      <c r="C166" s="15"/>
      <c r="D166" s="76" t="s">
        <v>439</v>
      </c>
      <c r="E166" s="77" t="s">
        <v>444</v>
      </c>
      <c r="F166" s="27" t="s">
        <v>309</v>
      </c>
      <c r="G166" s="15"/>
      <c r="H166" s="69" t="s">
        <v>761</v>
      </c>
      <c r="I166" s="28"/>
      <c r="J166" s="15"/>
      <c r="K166" s="27" t="s">
        <v>337</v>
      </c>
      <c r="L166" s="16"/>
      <c r="M166" s="47"/>
      <c r="N166" s="27"/>
      <c r="O166"/>
      <c r="P166" s="28" t="str">
        <f t="shared" si="7"/>
        <v/>
      </c>
      <c r="Q166" s="27"/>
      <c r="R166" s="27"/>
      <c r="S166" s="27"/>
      <c r="T166" s="27"/>
      <c r="U166" s="27"/>
      <c r="V166" s="27"/>
      <c r="W166" s="27"/>
      <c r="X166" s="15" t="s">
        <v>262</v>
      </c>
    </row>
    <row r="167" spans="1:24" s="54" customFormat="1" ht="16" customHeight="1">
      <c r="A167" s="59"/>
      <c r="B167" s="72" t="s">
        <v>126</v>
      </c>
      <c r="C167" s="27"/>
      <c r="D167" s="76" t="s">
        <v>264</v>
      </c>
      <c r="E167" s="77" t="s">
        <v>316</v>
      </c>
      <c r="F167" s="27" t="s">
        <v>309</v>
      </c>
      <c r="G167" s="27"/>
      <c r="H167" s="69" t="s">
        <v>761</v>
      </c>
      <c r="I167" s="69"/>
      <c r="J167" s="27"/>
      <c r="K167" s="27" t="s">
        <v>337</v>
      </c>
      <c r="L167" s="46"/>
      <c r="M167" s="27"/>
      <c r="O167" s="27"/>
      <c r="P167" s="28" t="str">
        <f t="shared" si="7"/>
        <v/>
      </c>
      <c r="Q167" s="27"/>
      <c r="R167" s="27"/>
      <c r="S167" s="27"/>
      <c r="T167" s="27"/>
      <c r="U167" s="27"/>
      <c r="V167" s="27"/>
      <c r="W167" s="27"/>
      <c r="X167" s="15" t="s">
        <v>262</v>
      </c>
    </row>
    <row r="168" spans="1:24" s="54" customFormat="1" ht="24" customHeight="1">
      <c r="A168" s="59"/>
      <c r="B168" s="51" t="s">
        <v>126</v>
      </c>
      <c r="C168" s="15" t="s">
        <v>49</v>
      </c>
      <c r="D168" s="15" t="s">
        <v>49</v>
      </c>
      <c r="E168" s="16" t="s">
        <v>692</v>
      </c>
      <c r="F168" s="15" t="s">
        <v>55</v>
      </c>
      <c r="G168" s="15" t="s">
        <v>58</v>
      </c>
      <c r="H168" s="28" t="s">
        <v>666</v>
      </c>
      <c r="I168" s="28" t="s">
        <v>716</v>
      </c>
      <c r="J168" s="15"/>
      <c r="K168" s="27" t="s">
        <v>337</v>
      </c>
      <c r="L168" s="46"/>
      <c r="M168" s="27" t="s">
        <v>371</v>
      </c>
      <c r="N168" s="27" t="s">
        <v>368</v>
      </c>
      <c r="O168" s="27">
        <v>441542</v>
      </c>
      <c r="P168" s="28" t="str">
        <f t="shared" si="7"/>
        <v>Athena-441542</v>
      </c>
      <c r="Q168" s="27"/>
      <c r="R168" s="27"/>
      <c r="S168" s="27"/>
      <c r="T168" s="27" t="s">
        <v>667</v>
      </c>
      <c r="U168" s="27" t="s">
        <v>668</v>
      </c>
      <c r="V168" s="27"/>
      <c r="W168" s="27" t="s">
        <v>343</v>
      </c>
      <c r="X168" s="15" t="s">
        <v>262</v>
      </c>
    </row>
    <row r="169" spans="1:24" s="54" customFormat="1" ht="24" customHeight="1">
      <c r="A169" s="59"/>
      <c r="B169" s="51" t="s">
        <v>126</v>
      </c>
      <c r="C169" s="15" t="s">
        <v>49</v>
      </c>
      <c r="D169" s="15" t="s">
        <v>609</v>
      </c>
      <c r="E169" s="16" t="s">
        <v>692</v>
      </c>
      <c r="F169" s="15" t="s">
        <v>55</v>
      </c>
      <c r="G169" s="15" t="s">
        <v>58</v>
      </c>
      <c r="H169" s="28" t="s">
        <v>666</v>
      </c>
      <c r="I169" s="28" t="s">
        <v>716</v>
      </c>
      <c r="J169" s="15"/>
      <c r="K169" s="27" t="s">
        <v>337</v>
      </c>
      <c r="L169" s="46"/>
      <c r="M169" s="27" t="s">
        <v>367</v>
      </c>
      <c r="N169" s="27" t="s">
        <v>368</v>
      </c>
      <c r="O169" s="27">
        <v>441542</v>
      </c>
      <c r="P169" s="28" t="str">
        <f t="shared" si="7"/>
        <v>Athena-441542</v>
      </c>
      <c r="Q169" s="27"/>
      <c r="R169" s="27"/>
      <c r="S169" s="27"/>
      <c r="T169" s="27" t="s">
        <v>667</v>
      </c>
      <c r="U169" s="27" t="s">
        <v>669</v>
      </c>
      <c r="V169" s="27"/>
      <c r="W169" s="27" t="s">
        <v>343</v>
      </c>
      <c r="X169" s="15" t="s">
        <v>262</v>
      </c>
    </row>
    <row r="170" spans="1:24" s="54" customFormat="1" ht="16">
      <c r="A170" s="59"/>
      <c r="B170" s="72"/>
      <c r="C170" s="27"/>
      <c r="D170" s="27" t="s">
        <v>343</v>
      </c>
      <c r="E170" s="45" t="s">
        <v>356</v>
      </c>
      <c r="F170" s="27" t="s">
        <v>433</v>
      </c>
      <c r="G170" s="27"/>
      <c r="H170" s="69"/>
      <c r="I170" s="69" t="s">
        <v>717</v>
      </c>
      <c r="J170" s="27"/>
      <c r="K170" s="27" t="s">
        <v>337</v>
      </c>
      <c r="L170" s="70"/>
      <c r="M170" s="27" t="s">
        <v>587</v>
      </c>
      <c r="N170" s="27"/>
      <c r="O170" s="27"/>
      <c r="P170" s="28" t="str">
        <f t="shared" si="7"/>
        <v/>
      </c>
      <c r="Q170" s="27"/>
      <c r="R170" s="27"/>
      <c r="S170" s="27"/>
      <c r="T170" s="27"/>
      <c r="U170" s="27"/>
      <c r="V170" s="27"/>
      <c r="W170" s="27"/>
      <c r="X170" s="15" t="s">
        <v>262</v>
      </c>
    </row>
    <row r="171" spans="1:24" s="54" customFormat="1" ht="25.5" customHeight="1">
      <c r="A171" s="59"/>
      <c r="B171" s="74"/>
      <c r="C171" s="60"/>
      <c r="D171" s="60"/>
      <c r="E171" s="61"/>
      <c r="F171" s="60"/>
      <c r="G171" s="60"/>
      <c r="H171" s="62"/>
      <c r="I171" s="62"/>
      <c r="J171" s="60"/>
      <c r="K171" s="60"/>
      <c r="L171" s="64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spans="1:24" s="54" customFormat="1" ht="16" customHeight="1">
      <c r="A172" s="59"/>
      <c r="B172" s="51"/>
      <c r="C172" s="15"/>
      <c r="D172" s="83" t="s">
        <v>727</v>
      </c>
      <c r="E172" s="84" t="s">
        <v>728</v>
      </c>
      <c r="F172" s="27" t="s">
        <v>309</v>
      </c>
      <c r="G172" s="15"/>
      <c r="H172" s="69" t="s">
        <v>761</v>
      </c>
      <c r="I172" s="28" t="s">
        <v>715</v>
      </c>
      <c r="J172" s="15"/>
      <c r="K172" s="27" t="s">
        <v>337</v>
      </c>
      <c r="L172" s="16"/>
      <c r="M172" s="47" t="s">
        <v>374</v>
      </c>
      <c r="N172" s="65"/>
      <c r="O172" s="89">
        <v>2000000079</v>
      </c>
      <c r="P172" s="28" t="str">
        <f t="shared" ref="P172" si="8">IF(N172&lt;&gt;"",HYPERLINK(CONCATENATE("https:;;athena.ohdsi.org;search-terms;terms;",O172), CONCATENATE("Athena-",O172)),"")</f>
        <v/>
      </c>
      <c r="Q172" s="27"/>
      <c r="R172" s="27"/>
      <c r="S172" s="27"/>
      <c r="T172" s="27"/>
      <c r="U172" s="27"/>
      <c r="V172" s="27"/>
      <c r="W172" s="27"/>
      <c r="X172" s="27" t="s">
        <v>260</v>
      </c>
    </row>
    <row r="173" spans="1:24" s="54" customFormat="1" ht="16" customHeight="1">
      <c r="A173" s="59"/>
      <c r="B173" s="51"/>
      <c r="C173" s="15"/>
      <c r="D173" s="83" t="s">
        <v>744</v>
      </c>
      <c r="E173" s="84" t="s">
        <v>745</v>
      </c>
      <c r="F173" s="27" t="s">
        <v>309</v>
      </c>
      <c r="G173" s="15"/>
      <c r="H173" s="69" t="s">
        <v>761</v>
      </c>
      <c r="I173" s="28" t="s">
        <v>715</v>
      </c>
      <c r="J173" s="15"/>
      <c r="K173" s="27" t="s">
        <v>337</v>
      </c>
      <c r="L173" s="16"/>
      <c r="M173" s="47" t="s">
        <v>374</v>
      </c>
      <c r="N173" s="65"/>
      <c r="O173" s="89">
        <v>2000000091</v>
      </c>
      <c r="P173" s="28"/>
      <c r="Q173" s="27"/>
      <c r="R173" s="27"/>
      <c r="S173" s="27"/>
      <c r="T173" s="27"/>
      <c r="U173" s="27"/>
      <c r="V173" s="27"/>
      <c r="W173" s="27"/>
      <c r="X173" s="27" t="s">
        <v>260</v>
      </c>
    </row>
    <row r="174" spans="1:24" s="54" customFormat="1" ht="16" customHeight="1">
      <c r="A174" s="59"/>
      <c r="B174" s="51"/>
      <c r="C174" s="15"/>
      <c r="D174" s="83" t="s">
        <v>754</v>
      </c>
      <c r="E174" s="84" t="s">
        <v>752</v>
      </c>
      <c r="F174" s="27" t="s">
        <v>309</v>
      </c>
      <c r="G174" s="15"/>
      <c r="H174" s="69" t="s">
        <v>761</v>
      </c>
      <c r="I174" s="28" t="s">
        <v>715</v>
      </c>
      <c r="J174" s="15"/>
      <c r="K174" s="27" t="s">
        <v>337</v>
      </c>
      <c r="L174" s="16"/>
      <c r="M174" s="47" t="s">
        <v>374</v>
      </c>
      <c r="N174" s="65"/>
      <c r="O174" s="89">
        <v>2000000092</v>
      </c>
      <c r="P174" s="28"/>
      <c r="Q174" s="27"/>
      <c r="R174" s="27"/>
      <c r="S174" s="27"/>
      <c r="T174" s="27"/>
      <c r="U174" s="27"/>
      <c r="V174" s="27"/>
      <c r="W174" s="27"/>
      <c r="X174" s="27" t="s">
        <v>260</v>
      </c>
    </row>
    <row r="175" spans="1:24" s="54" customFormat="1" ht="16" customHeight="1">
      <c r="A175" s="59"/>
      <c r="B175" s="51"/>
      <c r="C175" s="15"/>
      <c r="D175" s="83" t="s">
        <v>762</v>
      </c>
      <c r="E175" s="84" t="s">
        <v>753</v>
      </c>
      <c r="F175" s="27" t="s">
        <v>309</v>
      </c>
      <c r="G175" s="15"/>
      <c r="H175" s="69" t="s">
        <v>761</v>
      </c>
      <c r="I175" s="28" t="s">
        <v>715</v>
      </c>
      <c r="J175" s="15"/>
      <c r="K175" s="27" t="s">
        <v>337</v>
      </c>
      <c r="L175" s="16"/>
      <c r="M175" s="47" t="s">
        <v>374</v>
      </c>
      <c r="N175" s="65"/>
      <c r="O175" s="89">
        <v>2000000100</v>
      </c>
      <c r="P175" s="28"/>
      <c r="Q175" s="27"/>
      <c r="R175" s="27"/>
      <c r="S175" s="27"/>
      <c r="T175" s="27"/>
      <c r="U175" s="27"/>
      <c r="V175" s="27"/>
      <c r="W175" s="27"/>
      <c r="X175" s="27" t="s">
        <v>260</v>
      </c>
    </row>
    <row r="176" spans="1:24" s="54" customFormat="1" ht="15">
      <c r="A176" s="75" t="s">
        <v>16</v>
      </c>
      <c r="B176" s="48" t="s">
        <v>152</v>
      </c>
      <c r="C176" s="6"/>
      <c r="D176" s="6"/>
      <c r="E176" s="7"/>
      <c r="F176" s="6"/>
      <c r="G176" s="6"/>
      <c r="H176" s="30"/>
      <c r="I176" s="30"/>
      <c r="J176" s="6"/>
      <c r="K176" s="53"/>
      <c r="L176" s="7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</row>
    <row r="177" spans="1:24" s="54" customFormat="1" ht="16">
      <c r="A177" s="59"/>
      <c r="B177" s="72" t="s">
        <v>155</v>
      </c>
      <c r="C177" s="27" t="s">
        <v>91</v>
      </c>
      <c r="D177" s="27" t="s">
        <v>270</v>
      </c>
      <c r="E177" s="68" t="s">
        <v>353</v>
      </c>
      <c r="F177" s="27" t="s">
        <v>120</v>
      </c>
      <c r="G177" s="27"/>
      <c r="H177" s="69"/>
      <c r="I177" s="69" t="s">
        <v>120</v>
      </c>
      <c r="J177" s="27"/>
      <c r="K177" s="27" t="s">
        <v>337</v>
      </c>
      <c r="L177" s="45"/>
      <c r="M177" s="27"/>
      <c r="N177" s="27"/>
      <c r="O177" s="27"/>
      <c r="P177" s="28" t="str">
        <f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27"/>
    </row>
    <row r="178" spans="1:24" s="54" customFormat="1" ht="16">
      <c r="A178" s="59"/>
      <c r="B178" s="72" t="s">
        <v>155</v>
      </c>
      <c r="C178" s="27" t="s">
        <v>18</v>
      </c>
      <c r="D178" s="27" t="s">
        <v>92</v>
      </c>
      <c r="E178" s="45" t="s">
        <v>18</v>
      </c>
      <c r="F178" s="27" t="s">
        <v>197</v>
      </c>
      <c r="G178" s="27"/>
      <c r="H178" s="69" t="s">
        <v>195</v>
      </c>
      <c r="I178" s="69" t="s">
        <v>715</v>
      </c>
      <c r="J178" s="27"/>
      <c r="K178" s="27" t="s">
        <v>337</v>
      </c>
      <c r="L178" s="70"/>
      <c r="M178" s="47" t="s">
        <v>374</v>
      </c>
      <c r="N178" s="27" t="s">
        <v>368</v>
      </c>
      <c r="O178" s="27">
        <v>4169175</v>
      </c>
      <c r="P178" s="28" t="str">
        <f>IF(N178&lt;&gt;"",HYPERLINK(CONCATENATE("https:;;athena.ohdsi.org;search-terms;terms;",O178), CONCATENATE("Athena-",O178)),"")</f>
        <v>Athena-4169175</v>
      </c>
      <c r="Q178" s="27"/>
      <c r="R178" s="27"/>
      <c r="S178" s="27"/>
      <c r="T178" s="27"/>
      <c r="U178" s="27"/>
      <c r="V178" s="27"/>
      <c r="W178" s="27"/>
      <c r="X178" s="27" t="s">
        <v>270</v>
      </c>
    </row>
    <row r="179" spans="1:24" s="54" customFormat="1" ht="16">
      <c r="A179" s="59"/>
      <c r="B179" s="49" t="s">
        <v>147</v>
      </c>
      <c r="C179" s="15" t="s">
        <v>146</v>
      </c>
      <c r="D179" s="15" t="s">
        <v>200</v>
      </c>
      <c r="E179" s="11" t="s">
        <v>354</v>
      </c>
      <c r="F179" s="15" t="s">
        <v>17</v>
      </c>
      <c r="G179" s="15"/>
      <c r="H179" s="28"/>
      <c r="I179" s="28" t="s">
        <v>120</v>
      </c>
      <c r="J179" s="15"/>
      <c r="K179" s="27" t="s">
        <v>337</v>
      </c>
      <c r="L179" s="28"/>
      <c r="M179" s="27"/>
      <c r="N179" s="27"/>
      <c r="O179" s="27"/>
      <c r="P179" s="28" t="str">
        <f>IF(N179&lt;&gt;"",HYPERLINK(CONCATENATE("https:;;athena.ohdsi.org;search-terms;terms;",O179), CONCATENATE("Athena-",O179)),"")</f>
        <v/>
      </c>
      <c r="Q179" s="27"/>
      <c r="R179" s="27"/>
      <c r="S179" s="27"/>
      <c r="T179" s="27"/>
      <c r="U179" s="27"/>
      <c r="V179" s="27"/>
      <c r="W179" s="27"/>
      <c r="X179" s="27"/>
    </row>
    <row r="180" spans="1:24" s="54" customFormat="1" ht="81" customHeight="1">
      <c r="A180" s="59"/>
      <c r="B180" s="67" t="s">
        <v>148</v>
      </c>
      <c r="C180" s="45" t="s">
        <v>190</v>
      </c>
      <c r="D180" s="77" t="s">
        <v>202</v>
      </c>
      <c r="E180" s="77" t="s">
        <v>127</v>
      </c>
      <c r="F180" s="27" t="s">
        <v>55</v>
      </c>
      <c r="G180" s="16" t="s">
        <v>321</v>
      </c>
      <c r="H180" s="38" t="s">
        <v>319</v>
      </c>
      <c r="I180" s="38"/>
      <c r="J180" s="15"/>
      <c r="K180" s="27" t="s">
        <v>337</v>
      </c>
      <c r="L180" s="100" t="s">
        <v>644</v>
      </c>
      <c r="M180" s="27"/>
      <c r="N180" s="27"/>
      <c r="O180" s="27"/>
      <c r="P180" s="28" t="str">
        <f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773</v>
      </c>
    </row>
    <row r="181" spans="1:24" s="54" customFormat="1" ht="16" customHeight="1">
      <c r="A181" s="59"/>
      <c r="B181" s="67"/>
      <c r="C181" s="45" t="s">
        <v>557</v>
      </c>
      <c r="D181" s="84" t="s">
        <v>455</v>
      </c>
      <c r="E181" s="84" t="s">
        <v>632</v>
      </c>
      <c r="F181" s="27" t="s">
        <v>197</v>
      </c>
      <c r="G181" s="16"/>
      <c r="H181" s="69" t="s">
        <v>761</v>
      </c>
      <c r="I181" s="28" t="s">
        <v>715</v>
      </c>
      <c r="J181" s="15"/>
      <c r="K181" s="27" t="s">
        <v>337</v>
      </c>
      <c r="L181" s="27"/>
      <c r="M181" s="47"/>
      <c r="N181" s="65"/>
      <c r="O181" s="92"/>
      <c r="P181" s="28" t="str">
        <f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773</v>
      </c>
    </row>
    <row r="182" spans="1:24" s="54" customFormat="1" ht="16" customHeight="1">
      <c r="A182" s="59"/>
      <c r="B182" s="67"/>
      <c r="C182" s="45"/>
      <c r="D182" s="84" t="s">
        <v>624</v>
      </c>
      <c r="E182" s="84" t="s">
        <v>626</v>
      </c>
      <c r="F182" s="27" t="s">
        <v>197</v>
      </c>
      <c r="G182" s="16"/>
      <c r="H182" s="69" t="s">
        <v>761</v>
      </c>
      <c r="I182" s="28" t="s">
        <v>715</v>
      </c>
      <c r="J182" s="15"/>
      <c r="K182" s="27" t="s">
        <v>337</v>
      </c>
      <c r="L182" s="27"/>
      <c r="M182" s="97" t="s">
        <v>374</v>
      </c>
      <c r="N182" s="65"/>
      <c r="O182" s="92">
        <v>2000000028</v>
      </c>
      <c r="P182" s="28"/>
      <c r="Q182" s="27"/>
      <c r="R182" s="27"/>
      <c r="S182" s="27"/>
      <c r="T182" s="27"/>
      <c r="U182" s="27"/>
      <c r="V182" s="27"/>
      <c r="W182" s="27"/>
      <c r="X182" s="15" t="s">
        <v>773</v>
      </c>
    </row>
    <row r="183" spans="1:24" s="54" customFormat="1" ht="16" customHeight="1">
      <c r="A183" s="59"/>
      <c r="B183" s="67"/>
      <c r="C183" s="45"/>
      <c r="D183" s="84" t="s">
        <v>625</v>
      </c>
      <c r="E183" s="84" t="s">
        <v>627</v>
      </c>
      <c r="F183" s="27" t="s">
        <v>197</v>
      </c>
      <c r="G183" s="16"/>
      <c r="H183" s="69" t="s">
        <v>761</v>
      </c>
      <c r="I183" s="28" t="s">
        <v>715</v>
      </c>
      <c r="J183" s="15"/>
      <c r="K183" s="27" t="s">
        <v>337</v>
      </c>
      <c r="L183" s="27"/>
      <c r="M183" s="97" t="s">
        <v>374</v>
      </c>
      <c r="N183" s="65"/>
      <c r="O183" s="92">
        <v>2000000029</v>
      </c>
      <c r="P183" s="28"/>
      <c r="Q183" s="27"/>
      <c r="R183" s="27"/>
      <c r="S183" s="27"/>
      <c r="T183" s="27"/>
      <c r="U183" s="27"/>
      <c r="V183" s="27"/>
      <c r="W183" s="27"/>
      <c r="X183" s="15" t="s">
        <v>773</v>
      </c>
    </row>
    <row r="184" spans="1:24" s="54" customFormat="1" ht="16" customHeight="1">
      <c r="A184" s="59"/>
      <c r="B184" s="67"/>
      <c r="C184" s="45" t="s">
        <v>553</v>
      </c>
      <c r="D184" s="84" t="s">
        <v>961</v>
      </c>
      <c r="E184" s="84" t="s">
        <v>765</v>
      </c>
      <c r="F184" s="27" t="s">
        <v>197</v>
      </c>
      <c r="G184" s="16"/>
      <c r="H184" s="69" t="s">
        <v>761</v>
      </c>
      <c r="I184" s="28" t="s">
        <v>715</v>
      </c>
      <c r="J184" s="15"/>
      <c r="K184" s="27" t="s">
        <v>337</v>
      </c>
      <c r="L184" s="27"/>
      <c r="M184" s="97" t="s">
        <v>374</v>
      </c>
      <c r="N184" s="27"/>
      <c r="O184" s="92">
        <v>2000000030</v>
      </c>
      <c r="P184" s="28" t="str">
        <f t="shared" ref="P184:P211" si="9">IF(N184&lt;&gt;"",HYPERLINK(CONCATENATE("https:;;athena.ohdsi.org;search-terms;terms;",O184), CONCATENATE("Athena-",O184)),"")</f>
        <v/>
      </c>
      <c r="Q184" s="27" t="s">
        <v>751</v>
      </c>
      <c r="R184" s="27">
        <v>8555</v>
      </c>
      <c r="S184" s="27" t="s">
        <v>376</v>
      </c>
      <c r="T184" s="27"/>
      <c r="U184" s="27"/>
      <c r="V184" s="27"/>
      <c r="W184" s="27"/>
      <c r="X184" s="15" t="s">
        <v>773</v>
      </c>
    </row>
    <row r="185" spans="1:24" s="54" customFormat="1" ht="16" customHeight="1">
      <c r="A185" s="59"/>
      <c r="B185" s="67"/>
      <c r="C185" s="45"/>
      <c r="D185" s="84" t="s">
        <v>962</v>
      </c>
      <c r="E185" s="84" t="s">
        <v>766</v>
      </c>
      <c r="F185" s="27" t="s">
        <v>197</v>
      </c>
      <c r="G185" s="16"/>
      <c r="H185" s="69" t="s">
        <v>761</v>
      </c>
      <c r="I185" s="28" t="s">
        <v>715</v>
      </c>
      <c r="J185" s="15"/>
      <c r="K185" s="27" t="s">
        <v>337</v>
      </c>
      <c r="L185" s="27"/>
      <c r="M185" s="97" t="s">
        <v>374</v>
      </c>
      <c r="N185" s="27"/>
      <c r="O185" s="92">
        <v>2000000102</v>
      </c>
      <c r="P185" s="28"/>
      <c r="Q185" s="27"/>
      <c r="R185" s="27"/>
      <c r="S185" s="27"/>
      <c r="T185" s="27"/>
      <c r="U185" s="27"/>
      <c r="V185" s="27"/>
      <c r="W185" s="27"/>
      <c r="X185" s="15" t="s">
        <v>773</v>
      </c>
    </row>
    <row r="186" spans="1:24" s="54" customFormat="1" ht="16" customHeight="1">
      <c r="A186" s="59"/>
      <c r="B186" s="67"/>
      <c r="C186" s="45" t="s">
        <v>554</v>
      </c>
      <c r="D186" s="84" t="s">
        <v>963</v>
      </c>
      <c r="E186" s="84" t="s">
        <v>767</v>
      </c>
      <c r="F186" s="27" t="s">
        <v>197</v>
      </c>
      <c r="G186" s="16"/>
      <c r="H186" s="69" t="s">
        <v>761</v>
      </c>
      <c r="I186" s="28" t="s">
        <v>715</v>
      </c>
      <c r="J186" s="15"/>
      <c r="K186" s="27" t="s">
        <v>337</v>
      </c>
      <c r="L186" s="27"/>
      <c r="M186" s="97" t="s">
        <v>374</v>
      </c>
      <c r="N186" s="27"/>
      <c r="O186" s="92">
        <v>2000000031</v>
      </c>
      <c r="P186" s="28" t="str">
        <f t="shared" si="9"/>
        <v/>
      </c>
      <c r="Q186" s="27" t="s">
        <v>751</v>
      </c>
      <c r="R186" s="27">
        <v>8555</v>
      </c>
      <c r="S186" s="27" t="s">
        <v>376</v>
      </c>
      <c r="T186" s="27"/>
      <c r="U186" s="27"/>
      <c r="V186" s="27"/>
      <c r="W186" s="27"/>
      <c r="X186" s="15" t="s">
        <v>773</v>
      </c>
    </row>
    <row r="187" spans="1:24" s="54" customFormat="1" ht="16" customHeight="1">
      <c r="A187" s="59"/>
      <c r="B187" s="67"/>
      <c r="C187" s="45"/>
      <c r="D187" s="84" t="s">
        <v>964</v>
      </c>
      <c r="E187" s="84" t="s">
        <v>768</v>
      </c>
      <c r="F187" s="27" t="s">
        <v>197</v>
      </c>
      <c r="G187" s="16"/>
      <c r="H187" s="69" t="s">
        <v>761</v>
      </c>
      <c r="I187" s="28" t="s">
        <v>715</v>
      </c>
      <c r="J187" s="15"/>
      <c r="K187" s="27" t="s">
        <v>337</v>
      </c>
      <c r="L187" s="27"/>
      <c r="M187" s="97" t="s">
        <v>374</v>
      </c>
      <c r="N187" s="27"/>
      <c r="O187" s="92">
        <v>2000000103</v>
      </c>
      <c r="P187" s="28"/>
      <c r="Q187" s="27"/>
      <c r="R187" s="27"/>
      <c r="S187" s="27"/>
      <c r="T187" s="27"/>
      <c r="U187" s="27"/>
      <c r="V187" s="27"/>
      <c r="W187" s="27"/>
      <c r="X187" s="15" t="s">
        <v>773</v>
      </c>
    </row>
    <row r="188" spans="1:24" s="54" customFormat="1" ht="16" customHeight="1">
      <c r="A188" s="59"/>
      <c r="B188" s="67"/>
      <c r="C188" s="45"/>
      <c r="D188" s="84" t="s">
        <v>740</v>
      </c>
      <c r="E188" s="83" t="s">
        <v>742</v>
      </c>
      <c r="F188" s="27" t="s">
        <v>197</v>
      </c>
      <c r="G188" s="16"/>
      <c r="H188" s="69" t="s">
        <v>761</v>
      </c>
      <c r="I188" s="28" t="s">
        <v>715</v>
      </c>
      <c r="J188" s="15"/>
      <c r="K188" s="27" t="s">
        <v>337</v>
      </c>
      <c r="L188" s="27"/>
      <c r="M188" s="97" t="s">
        <v>374</v>
      </c>
      <c r="N188" s="27"/>
      <c r="O188" s="92">
        <v>2000000088</v>
      </c>
      <c r="P188" s="28" t="str">
        <f t="shared" ref="P188:P189" si="10">IF(N188&lt;&gt;"",HYPERLINK(CONCATENATE("https:;;athena.ohdsi.org;search-terms;terms;",O188), CONCATENATE("Athena-",O188)),"")</f>
        <v/>
      </c>
      <c r="Q188" s="27"/>
      <c r="R188" s="27"/>
      <c r="S188" s="27"/>
      <c r="T188" s="27"/>
      <c r="U188" s="27"/>
      <c r="V188" s="27"/>
      <c r="W188" s="27"/>
      <c r="X188" s="15" t="s">
        <v>773</v>
      </c>
    </row>
    <row r="189" spans="1:24" s="54" customFormat="1" ht="16" customHeight="1">
      <c r="A189" s="59"/>
      <c r="B189" s="67"/>
      <c r="C189" s="45"/>
      <c r="D189" s="84" t="s">
        <v>741</v>
      </c>
      <c r="E189" s="83" t="s">
        <v>743</v>
      </c>
      <c r="F189" s="27" t="s">
        <v>197</v>
      </c>
      <c r="G189" s="16"/>
      <c r="H189" s="69" t="s">
        <v>761</v>
      </c>
      <c r="I189" s="28" t="s">
        <v>715</v>
      </c>
      <c r="J189" s="15"/>
      <c r="K189" s="27" t="s">
        <v>337</v>
      </c>
      <c r="L189" s="27"/>
      <c r="M189" s="97" t="s">
        <v>374</v>
      </c>
      <c r="N189" s="27"/>
      <c r="O189" s="92">
        <v>2000000089</v>
      </c>
      <c r="P189" s="28" t="str">
        <f t="shared" si="10"/>
        <v/>
      </c>
      <c r="Q189" s="27"/>
      <c r="R189" s="27"/>
      <c r="S189" s="27"/>
      <c r="T189" s="27"/>
      <c r="U189" s="27"/>
      <c r="V189" s="27"/>
      <c r="W189" s="27"/>
      <c r="X189" s="15" t="s">
        <v>773</v>
      </c>
    </row>
    <row r="190" spans="1:24" s="54" customFormat="1" ht="16" customHeight="1">
      <c r="A190" s="59"/>
      <c r="B190" s="67"/>
      <c r="C190" s="45" t="s">
        <v>555</v>
      </c>
      <c r="D190" s="84" t="s">
        <v>944</v>
      </c>
      <c r="E190" s="83" t="s">
        <v>869</v>
      </c>
      <c r="F190" s="27" t="s">
        <v>197</v>
      </c>
      <c r="G190" s="16"/>
      <c r="H190" s="69" t="s">
        <v>761</v>
      </c>
      <c r="I190" s="28" t="s">
        <v>715</v>
      </c>
      <c r="J190" s="15"/>
      <c r="K190" s="27" t="s">
        <v>337</v>
      </c>
      <c r="L190" s="27"/>
      <c r="M190" s="97" t="s">
        <v>374</v>
      </c>
      <c r="N190" s="27"/>
      <c r="O190" s="92">
        <v>2000000032</v>
      </c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 t="s">
        <v>773</v>
      </c>
    </row>
    <row r="191" spans="1:24" s="54" customFormat="1" ht="16" customHeight="1">
      <c r="A191" s="59"/>
      <c r="B191" s="67"/>
      <c r="C191" s="45"/>
      <c r="D191" s="84" t="s">
        <v>945</v>
      </c>
      <c r="E191" s="83" t="s">
        <v>880</v>
      </c>
      <c r="F191" s="27" t="s">
        <v>197</v>
      </c>
      <c r="G191" s="16"/>
      <c r="H191" s="69" t="s">
        <v>761</v>
      </c>
      <c r="I191" s="28" t="s">
        <v>715</v>
      </c>
      <c r="J191" s="15"/>
      <c r="K191" s="27" t="s">
        <v>337</v>
      </c>
      <c r="L191" s="27"/>
      <c r="M191" s="97" t="s">
        <v>374</v>
      </c>
      <c r="N191" s="27"/>
      <c r="O191" s="92">
        <v>2000000120</v>
      </c>
      <c r="P191" s="28" t="str">
        <f t="shared" ref="P191:P192" si="11">IF(N191&lt;&gt;"",HYPERLINK(CONCATENATE("https:;;athena.ohdsi.org;search-terms;terms;",O191), CONCATENATE("Athena-",O191)),"")</f>
        <v/>
      </c>
      <c r="Q191" s="27"/>
      <c r="R191" s="27"/>
      <c r="S191" s="27"/>
      <c r="T191" s="27"/>
      <c r="U191" s="27"/>
      <c r="V191" s="27"/>
      <c r="W191" s="27"/>
      <c r="X191" s="15" t="s">
        <v>773</v>
      </c>
    </row>
    <row r="192" spans="1:24" s="54" customFormat="1" ht="16" customHeight="1">
      <c r="A192" s="59"/>
      <c r="B192" s="67"/>
      <c r="C192" s="45" t="s">
        <v>555</v>
      </c>
      <c r="D192" s="84" t="s">
        <v>946</v>
      </c>
      <c r="E192" s="83" t="s">
        <v>869</v>
      </c>
      <c r="F192" s="27" t="s">
        <v>197</v>
      </c>
      <c r="G192" s="16"/>
      <c r="H192" s="69" t="s">
        <v>761</v>
      </c>
      <c r="I192" s="28" t="s">
        <v>715</v>
      </c>
      <c r="J192" s="15"/>
      <c r="K192" s="27" t="s">
        <v>337</v>
      </c>
      <c r="L192" s="27"/>
      <c r="M192" s="97" t="s">
        <v>374</v>
      </c>
      <c r="N192" s="27"/>
      <c r="O192" s="92">
        <v>2000000137</v>
      </c>
      <c r="P192" s="28" t="str">
        <f t="shared" si="11"/>
        <v/>
      </c>
      <c r="Q192" s="27"/>
      <c r="R192" s="27"/>
      <c r="S192" s="27"/>
      <c r="T192" s="27"/>
      <c r="U192" s="27"/>
      <c r="V192" s="27"/>
      <c r="W192" s="27"/>
      <c r="X192" s="15" t="s">
        <v>773</v>
      </c>
    </row>
    <row r="193" spans="1:24" s="54" customFormat="1" ht="16" customHeight="1">
      <c r="A193" s="59"/>
      <c r="B193" s="67"/>
      <c r="C193" s="45"/>
      <c r="D193" s="84" t="s">
        <v>947</v>
      </c>
      <c r="E193" s="83" t="s">
        <v>880</v>
      </c>
      <c r="F193" s="27" t="s">
        <v>197</v>
      </c>
      <c r="G193" s="16"/>
      <c r="H193" s="69" t="s">
        <v>761</v>
      </c>
      <c r="I193" s="28" t="s">
        <v>715</v>
      </c>
      <c r="J193" s="15"/>
      <c r="K193" s="27" t="s">
        <v>337</v>
      </c>
      <c r="L193" s="27"/>
      <c r="M193" s="97" t="s">
        <v>374</v>
      </c>
      <c r="N193" s="27"/>
      <c r="O193" s="92">
        <v>2000000138</v>
      </c>
      <c r="P193" s="28" t="str">
        <f t="shared" ref="P193:P195" si="12">IF(N193&lt;&gt;"",HYPERLINK(CONCATENATE("https:;;athena.ohdsi.org;search-terms;terms;",O193), CONCATENATE("Athena-",O193)),"")</f>
        <v/>
      </c>
      <c r="Q193" s="27"/>
      <c r="R193" s="27"/>
      <c r="S193" s="27"/>
      <c r="T193" s="27"/>
      <c r="U193" s="27"/>
      <c r="V193" s="27"/>
      <c r="W193" s="27"/>
      <c r="X193" s="15" t="s">
        <v>773</v>
      </c>
    </row>
    <row r="194" spans="1:24" s="54" customFormat="1" ht="16" customHeight="1">
      <c r="A194" s="59"/>
      <c r="B194" s="67"/>
      <c r="C194" s="45"/>
      <c r="D194" s="84" t="s">
        <v>950</v>
      </c>
      <c r="E194" s="103" t="s">
        <v>870</v>
      </c>
      <c r="F194" s="27" t="s">
        <v>197</v>
      </c>
      <c r="G194" s="16"/>
      <c r="H194" s="69" t="s">
        <v>761</v>
      </c>
      <c r="I194" s="28" t="s">
        <v>715</v>
      </c>
      <c r="J194" s="15"/>
      <c r="K194" s="27" t="s">
        <v>337</v>
      </c>
      <c r="L194" s="27"/>
      <c r="M194" s="97" t="s">
        <v>374</v>
      </c>
      <c r="N194" s="27"/>
      <c r="O194" s="92">
        <v>2000000139</v>
      </c>
      <c r="P194" s="28" t="str">
        <f t="shared" si="12"/>
        <v/>
      </c>
      <c r="Q194" s="27"/>
      <c r="R194" s="27"/>
      <c r="S194" s="27"/>
      <c r="T194" s="27"/>
      <c r="U194" s="27"/>
      <c r="V194" s="27"/>
      <c r="W194" s="27"/>
      <c r="X194" s="15" t="s">
        <v>773</v>
      </c>
    </row>
    <row r="195" spans="1:24" s="54" customFormat="1" ht="16" customHeight="1">
      <c r="A195" s="59"/>
      <c r="B195" s="67"/>
      <c r="C195" s="45"/>
      <c r="D195" s="84" t="s">
        <v>951</v>
      </c>
      <c r="E195" s="103" t="s">
        <v>879</v>
      </c>
      <c r="F195" s="27" t="s">
        <v>197</v>
      </c>
      <c r="G195" s="16"/>
      <c r="H195" s="69" t="s">
        <v>761</v>
      </c>
      <c r="I195" s="28" t="s">
        <v>715</v>
      </c>
      <c r="J195" s="15"/>
      <c r="K195" s="27" t="s">
        <v>337</v>
      </c>
      <c r="L195" s="27"/>
      <c r="M195" s="97" t="s">
        <v>374</v>
      </c>
      <c r="N195" s="27"/>
      <c r="O195" s="92">
        <v>2000000140</v>
      </c>
      <c r="P195" s="28" t="str">
        <f t="shared" si="12"/>
        <v/>
      </c>
      <c r="Q195" s="27"/>
      <c r="R195" s="27"/>
      <c r="S195" s="27"/>
      <c r="T195" s="27"/>
      <c r="U195" s="27"/>
      <c r="V195" s="27"/>
      <c r="W195" s="27"/>
      <c r="X195" s="15" t="s">
        <v>773</v>
      </c>
    </row>
    <row r="196" spans="1:24" s="54" customFormat="1" ht="16" customHeight="1">
      <c r="A196" s="59"/>
      <c r="B196" s="67"/>
      <c r="C196" s="45"/>
      <c r="D196" s="84" t="s">
        <v>948</v>
      </c>
      <c r="E196" s="103" t="s">
        <v>870</v>
      </c>
      <c r="F196" s="27" t="s">
        <v>197</v>
      </c>
      <c r="G196" s="16"/>
      <c r="H196" s="69" t="s">
        <v>761</v>
      </c>
      <c r="I196" s="28" t="s">
        <v>715</v>
      </c>
      <c r="J196" s="15"/>
      <c r="K196" s="27" t="s">
        <v>337</v>
      </c>
      <c r="L196" s="27"/>
      <c r="M196" s="97" t="s">
        <v>374</v>
      </c>
      <c r="N196" s="27"/>
      <c r="O196" s="92">
        <v>2000000090</v>
      </c>
      <c r="P196" s="28" t="str">
        <f t="shared" ref="P196" si="13">IF(N196&lt;&gt;"",HYPERLINK(CONCATENATE("https:;;athena.ohdsi.org;search-terms;terms;",O196), CONCATENATE("Athena-",O196)),"")</f>
        <v/>
      </c>
      <c r="Q196" s="27"/>
      <c r="R196" s="27"/>
      <c r="S196" s="27"/>
      <c r="T196" s="27"/>
      <c r="U196" s="27"/>
      <c r="V196" s="27"/>
      <c r="W196" s="27"/>
      <c r="X196" s="15" t="s">
        <v>773</v>
      </c>
    </row>
    <row r="197" spans="1:24" s="54" customFormat="1" ht="16" customHeight="1">
      <c r="A197" s="59"/>
      <c r="B197" s="67"/>
      <c r="C197" s="45"/>
      <c r="D197" s="84" t="s">
        <v>949</v>
      </c>
      <c r="E197" s="103" t="s">
        <v>879</v>
      </c>
      <c r="F197" s="27" t="s">
        <v>197</v>
      </c>
      <c r="G197" s="16"/>
      <c r="H197" s="69" t="s">
        <v>761</v>
      </c>
      <c r="I197" s="28" t="s">
        <v>715</v>
      </c>
      <c r="J197" s="15"/>
      <c r="K197" s="27" t="s">
        <v>337</v>
      </c>
      <c r="L197" s="27"/>
      <c r="M197" s="97" t="s">
        <v>374</v>
      </c>
      <c r="N197" s="27"/>
      <c r="O197" s="92">
        <v>2000000121</v>
      </c>
      <c r="P197" s="28" t="str">
        <f t="shared" ref="P197:P198" si="14">IF(N197&lt;&gt;"",HYPERLINK(CONCATENATE("https:;;athena.ohdsi.org;search-terms;terms;",O197), CONCATENATE("Athena-",O197)),"")</f>
        <v/>
      </c>
      <c r="Q197" s="27"/>
      <c r="R197" s="27"/>
      <c r="S197" s="27"/>
      <c r="T197" s="27"/>
      <c r="U197" s="27"/>
      <c r="V197" s="27"/>
      <c r="W197" s="27"/>
      <c r="X197" s="15" t="s">
        <v>773</v>
      </c>
    </row>
    <row r="198" spans="1:24" s="54" customFormat="1" ht="16" customHeight="1">
      <c r="A198" s="59"/>
      <c r="B198" s="67"/>
      <c r="C198" s="45"/>
      <c r="D198" s="84" t="s">
        <v>952</v>
      </c>
      <c r="E198" s="103" t="s">
        <v>870</v>
      </c>
      <c r="F198" s="27" t="s">
        <v>197</v>
      </c>
      <c r="G198" s="16"/>
      <c r="H198" s="69" t="s">
        <v>761</v>
      </c>
      <c r="I198" s="28" t="s">
        <v>715</v>
      </c>
      <c r="J198" s="15"/>
      <c r="K198" s="27" t="s">
        <v>337</v>
      </c>
      <c r="L198" s="27"/>
      <c r="M198" s="97" t="s">
        <v>374</v>
      </c>
      <c r="N198" s="27"/>
      <c r="O198" s="92">
        <v>2000000141</v>
      </c>
      <c r="P198" s="28" t="str">
        <f t="shared" si="14"/>
        <v/>
      </c>
      <c r="Q198" s="27"/>
      <c r="R198" s="27"/>
      <c r="S198" s="27"/>
      <c r="T198" s="27"/>
      <c r="U198" s="27"/>
      <c r="V198" s="27"/>
      <c r="W198" s="27"/>
      <c r="X198" s="15" t="s">
        <v>773</v>
      </c>
    </row>
    <row r="199" spans="1:24" s="54" customFormat="1" ht="16" customHeight="1">
      <c r="A199" s="59"/>
      <c r="B199" s="67"/>
      <c r="C199" s="45"/>
      <c r="D199" s="84" t="s">
        <v>953</v>
      </c>
      <c r="E199" s="103" t="s">
        <v>879</v>
      </c>
      <c r="F199" s="27" t="s">
        <v>197</v>
      </c>
      <c r="G199" s="16"/>
      <c r="H199" s="69" t="s">
        <v>761</v>
      </c>
      <c r="I199" s="28" t="s">
        <v>715</v>
      </c>
      <c r="J199" s="15"/>
      <c r="K199" s="27" t="s">
        <v>337</v>
      </c>
      <c r="L199" s="27"/>
      <c r="M199" s="97" t="s">
        <v>374</v>
      </c>
      <c r="N199" s="27"/>
      <c r="O199" s="92">
        <v>2000000142</v>
      </c>
      <c r="P199" s="28" t="str">
        <f t="shared" ref="P199" si="15">IF(N199&lt;&gt;"",HYPERLINK(CONCATENATE("https:;;athena.ohdsi.org;search-terms;terms;",O199), CONCATENATE("Athena-",O199)),"")</f>
        <v/>
      </c>
      <c r="Q199" s="27"/>
      <c r="R199" s="27"/>
      <c r="S199" s="27"/>
      <c r="T199" s="27"/>
      <c r="U199" s="27"/>
      <c r="V199" s="27"/>
      <c r="W199" s="27"/>
      <c r="X199" s="15" t="s">
        <v>773</v>
      </c>
    </row>
    <row r="200" spans="1:24" s="54" customFormat="1" ht="34" customHeight="1">
      <c r="A200" s="59"/>
      <c r="B200" s="67"/>
      <c r="C200" s="45"/>
      <c r="D200" s="84" t="s">
        <v>905</v>
      </c>
      <c r="E200" s="103" t="s">
        <v>906</v>
      </c>
      <c r="F200" s="27" t="s">
        <v>197</v>
      </c>
      <c r="G200" s="16"/>
      <c r="H200" s="69" t="s">
        <v>761</v>
      </c>
      <c r="I200" s="28" t="s">
        <v>715</v>
      </c>
      <c r="J200" s="15"/>
      <c r="K200" s="27" t="s">
        <v>337</v>
      </c>
      <c r="L200" s="45" t="s">
        <v>975</v>
      </c>
      <c r="M200" s="97" t="s">
        <v>374</v>
      </c>
      <c r="N200" s="27"/>
      <c r="O200" s="92">
        <v>2000000122</v>
      </c>
      <c r="P200" s="28"/>
      <c r="Q200" s="27"/>
      <c r="R200" s="27"/>
      <c r="S200" s="27"/>
      <c r="T200" s="27"/>
      <c r="U200" s="27"/>
      <c r="V200" s="27"/>
      <c r="W200" s="27"/>
      <c r="X200" s="15" t="s">
        <v>773</v>
      </c>
    </row>
    <row r="201" spans="1:24" s="54" customFormat="1" ht="16" customHeight="1">
      <c r="A201" s="59"/>
      <c r="B201" s="67"/>
      <c r="C201" s="45"/>
      <c r="D201" s="77" t="s">
        <v>448</v>
      </c>
      <c r="E201" s="77" t="s">
        <v>453</v>
      </c>
      <c r="F201" s="27" t="s">
        <v>197</v>
      </c>
      <c r="G201" s="16"/>
      <c r="H201" s="69" t="s">
        <v>761</v>
      </c>
      <c r="I201" s="28"/>
      <c r="J201" s="15"/>
      <c r="K201" s="27" t="s">
        <v>337</v>
      </c>
      <c r="L201" s="27"/>
      <c r="M201" s="97"/>
      <c r="N201" s="27"/>
      <c r="O201" s="92"/>
      <c r="P201" s="28" t="str">
        <f t="shared" si="9"/>
        <v/>
      </c>
      <c r="Q201" s="27"/>
      <c r="R201" s="27"/>
      <c r="S201" s="27"/>
      <c r="T201" s="27"/>
      <c r="U201" s="27"/>
      <c r="V201" s="27"/>
      <c r="W201" s="27"/>
      <c r="X201" s="15"/>
    </row>
    <row r="202" spans="1:24" s="54" customFormat="1" ht="34" customHeight="1">
      <c r="A202" s="59"/>
      <c r="B202" s="67" t="s">
        <v>148</v>
      </c>
      <c r="C202" s="45" t="s">
        <v>189</v>
      </c>
      <c r="D202" s="45" t="s">
        <v>201</v>
      </c>
      <c r="E202" s="45" t="s">
        <v>130</v>
      </c>
      <c r="F202" s="27" t="s">
        <v>197</v>
      </c>
      <c r="G202" s="15"/>
      <c r="H202" s="69" t="s">
        <v>761</v>
      </c>
      <c r="I202" s="28"/>
      <c r="J202" s="15"/>
      <c r="K202" s="27" t="s">
        <v>337</v>
      </c>
      <c r="L202" s="27"/>
      <c r="M202" s="27"/>
      <c r="N202" s="27"/>
      <c r="O202" s="27"/>
      <c r="P202" s="28" t="str">
        <f t="shared" si="9"/>
        <v/>
      </c>
      <c r="Q202" s="27"/>
      <c r="R202" s="27"/>
      <c r="S202" s="27"/>
      <c r="T202" s="27"/>
      <c r="U202" s="27"/>
      <c r="V202" s="27"/>
      <c r="W202" s="27"/>
      <c r="X202" s="15" t="s">
        <v>773</v>
      </c>
    </row>
    <row r="203" spans="1:24" s="54" customFormat="1" ht="16">
      <c r="A203" s="59"/>
      <c r="B203" s="67" t="s">
        <v>148</v>
      </c>
      <c r="C203" s="45" t="s">
        <v>191</v>
      </c>
      <c r="D203" s="45" t="s">
        <v>203</v>
      </c>
      <c r="E203" s="45" t="s">
        <v>133</v>
      </c>
      <c r="F203" s="27" t="s">
        <v>197</v>
      </c>
      <c r="G203" s="15"/>
      <c r="H203" s="69" t="s">
        <v>761</v>
      </c>
      <c r="I203" s="28"/>
      <c r="J203" s="15"/>
      <c r="K203" s="27" t="s">
        <v>337</v>
      </c>
      <c r="L203" s="27"/>
      <c r="M203" s="27"/>
      <c r="N203" s="27"/>
      <c r="O203" s="27"/>
      <c r="P203" s="28" t="str">
        <f t="shared" si="9"/>
        <v/>
      </c>
      <c r="Q203" s="27"/>
      <c r="R203" s="27"/>
      <c r="S203" s="27"/>
      <c r="T203" s="27"/>
      <c r="U203" s="27"/>
      <c r="V203" s="27"/>
      <c r="W203" s="27"/>
      <c r="X203" s="15" t="s">
        <v>773</v>
      </c>
    </row>
    <row r="204" spans="1:24" s="54" customFormat="1" ht="218" customHeight="1">
      <c r="A204" s="59"/>
      <c r="B204" s="67" t="s">
        <v>149</v>
      </c>
      <c r="C204" s="27" t="s">
        <v>82</v>
      </c>
      <c r="D204" s="76" t="s">
        <v>208</v>
      </c>
      <c r="E204" s="77" t="s">
        <v>250</v>
      </c>
      <c r="F204" s="27" t="s">
        <v>132</v>
      </c>
      <c r="G204" s="15" t="s">
        <v>323</v>
      </c>
      <c r="H204" s="39" t="s">
        <v>322</v>
      </c>
      <c r="I204" s="39"/>
      <c r="J204" s="15"/>
      <c r="K204" s="27" t="s">
        <v>337</v>
      </c>
      <c r="L204" s="16" t="s">
        <v>351</v>
      </c>
      <c r="M204" s="27"/>
      <c r="N204" s="27"/>
      <c r="O204" s="27"/>
      <c r="P204" s="28" t="str">
        <f t="shared" si="9"/>
        <v/>
      </c>
      <c r="Q204" s="27"/>
      <c r="R204" s="27"/>
      <c r="S204" s="27"/>
      <c r="T204" s="27"/>
      <c r="U204" s="27"/>
      <c r="V204" s="27"/>
      <c r="W204" s="27"/>
      <c r="X204" s="15" t="s">
        <v>774</v>
      </c>
    </row>
    <row r="205" spans="1:24" s="54" customFormat="1" ht="16" customHeight="1">
      <c r="A205" s="59"/>
      <c r="B205" s="67"/>
      <c r="C205" s="45" t="s">
        <v>561</v>
      </c>
      <c r="D205" s="84" t="s">
        <v>460</v>
      </c>
      <c r="E205" s="84" t="s">
        <v>488</v>
      </c>
      <c r="F205" s="27" t="s">
        <v>197</v>
      </c>
      <c r="G205" s="16"/>
      <c r="H205" s="69" t="s">
        <v>761</v>
      </c>
      <c r="I205" s="28" t="s">
        <v>715</v>
      </c>
      <c r="J205" s="15"/>
      <c r="K205" s="27" t="s">
        <v>337</v>
      </c>
      <c r="L205" s="27"/>
      <c r="M205" s="47" t="s">
        <v>374</v>
      </c>
      <c r="N205" s="27"/>
      <c r="O205" s="92">
        <v>2000000033</v>
      </c>
      <c r="P205" s="28" t="str">
        <f t="shared" si="9"/>
        <v/>
      </c>
      <c r="Q205" s="27"/>
      <c r="R205" s="27"/>
      <c r="S205" s="27"/>
      <c r="T205" s="27"/>
      <c r="U205" s="27"/>
      <c r="V205" s="27"/>
      <c r="W205" s="27"/>
      <c r="X205" s="15" t="s">
        <v>774</v>
      </c>
    </row>
    <row r="206" spans="1:24" s="54" customFormat="1" ht="16" customHeight="1">
      <c r="A206" s="59"/>
      <c r="B206" s="67"/>
      <c r="C206" s="45" t="s">
        <v>563</v>
      </c>
      <c r="D206" s="84" t="s">
        <v>461</v>
      </c>
      <c r="E206" s="84" t="s">
        <v>489</v>
      </c>
      <c r="F206" s="27" t="s">
        <v>197</v>
      </c>
      <c r="G206" s="16"/>
      <c r="H206" s="69" t="s">
        <v>761</v>
      </c>
      <c r="I206" s="28" t="s">
        <v>715</v>
      </c>
      <c r="J206" s="15"/>
      <c r="K206" s="27" t="s">
        <v>337</v>
      </c>
      <c r="L206" s="27"/>
      <c r="M206" s="47" t="s">
        <v>374</v>
      </c>
      <c r="N206" s="27"/>
      <c r="O206" s="89">
        <v>2000000034</v>
      </c>
      <c r="P206" s="28" t="str">
        <f t="shared" si="9"/>
        <v/>
      </c>
      <c r="Q206" s="27"/>
      <c r="R206" s="27"/>
      <c r="S206" s="27"/>
      <c r="T206" s="27"/>
      <c r="U206" s="27"/>
      <c r="V206" s="27"/>
      <c r="W206" s="27"/>
      <c r="X206" s="15" t="s">
        <v>774</v>
      </c>
    </row>
    <row r="207" spans="1:24" s="54" customFormat="1" ht="16" customHeight="1">
      <c r="A207" s="59"/>
      <c r="B207" s="67"/>
      <c r="C207" s="45"/>
      <c r="D207" s="84" t="s">
        <v>462</v>
      </c>
      <c r="E207" s="84" t="s">
        <v>490</v>
      </c>
      <c r="F207" s="27" t="s">
        <v>197</v>
      </c>
      <c r="G207" s="16"/>
      <c r="H207" s="69" t="s">
        <v>761</v>
      </c>
      <c r="I207" s="28" t="s">
        <v>715</v>
      </c>
      <c r="J207" s="15"/>
      <c r="K207" s="27" t="s">
        <v>337</v>
      </c>
      <c r="L207" s="27"/>
      <c r="M207" s="47" t="s">
        <v>374</v>
      </c>
      <c r="N207" s="27"/>
      <c r="O207" s="92">
        <v>2000000035</v>
      </c>
      <c r="P207" s="28" t="str">
        <f t="shared" si="9"/>
        <v/>
      </c>
      <c r="Q207" s="27"/>
      <c r="R207" s="27"/>
      <c r="S207" s="27"/>
      <c r="T207" s="27"/>
      <c r="U207" s="27"/>
      <c r="V207" s="27"/>
      <c r="W207" s="27"/>
      <c r="X207" s="15" t="s">
        <v>774</v>
      </c>
    </row>
    <row r="208" spans="1:24" s="54" customFormat="1" ht="16" customHeight="1">
      <c r="A208" s="59"/>
      <c r="B208" s="67"/>
      <c r="C208" s="45" t="s">
        <v>565</v>
      </c>
      <c r="D208" s="84" t="s">
        <v>463</v>
      </c>
      <c r="E208" s="84" t="s">
        <v>491</v>
      </c>
      <c r="F208" s="27" t="s">
        <v>197</v>
      </c>
      <c r="G208" s="16"/>
      <c r="H208" s="69" t="s">
        <v>761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89">
        <v>2000000036</v>
      </c>
      <c r="P208" s="28" t="str">
        <f t="shared" si="9"/>
        <v/>
      </c>
      <c r="Q208" s="27"/>
      <c r="R208" s="27"/>
      <c r="S208" s="27"/>
      <c r="T208" s="27"/>
      <c r="U208" s="27"/>
      <c r="V208" s="27"/>
      <c r="W208" s="27"/>
      <c r="X208" s="15" t="s">
        <v>774</v>
      </c>
    </row>
    <row r="209" spans="1:24" s="54" customFormat="1" ht="16" customHeight="1">
      <c r="A209" s="59"/>
      <c r="B209" s="67"/>
      <c r="C209" s="45" t="s">
        <v>567</v>
      </c>
      <c r="D209" s="84" t="s">
        <v>464</v>
      </c>
      <c r="E209" s="84" t="s">
        <v>492</v>
      </c>
      <c r="F209" s="27" t="s">
        <v>197</v>
      </c>
      <c r="G209" s="16"/>
      <c r="H209" s="69" t="s">
        <v>761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92">
        <v>2000000037</v>
      </c>
      <c r="P209" s="28" t="str">
        <f t="shared" si="9"/>
        <v/>
      </c>
      <c r="Q209" s="27"/>
      <c r="R209" s="27"/>
      <c r="S209" s="27"/>
      <c r="T209" s="27"/>
      <c r="U209" s="27"/>
      <c r="V209" s="27"/>
      <c r="W209" s="27"/>
      <c r="X209" s="15" t="s">
        <v>774</v>
      </c>
    </row>
    <row r="210" spans="1:24" s="54" customFormat="1" ht="16" customHeight="1">
      <c r="A210" s="59"/>
      <c r="B210" s="67"/>
      <c r="C210" s="45" t="s">
        <v>569</v>
      </c>
      <c r="D210" s="84" t="s">
        <v>465</v>
      </c>
      <c r="E210" s="84" t="s">
        <v>493</v>
      </c>
      <c r="F210" s="27" t="s">
        <v>197</v>
      </c>
      <c r="G210" s="16"/>
      <c r="H210" s="69" t="s">
        <v>761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89">
        <v>2000000038</v>
      </c>
      <c r="P210" s="28" t="str">
        <f t="shared" si="9"/>
        <v/>
      </c>
      <c r="Q210" s="27"/>
      <c r="R210" s="27"/>
      <c r="S210" s="27"/>
      <c r="T210" s="27"/>
      <c r="U210" s="27"/>
      <c r="V210" s="27"/>
      <c r="W210" s="27"/>
      <c r="X210" s="15" t="s">
        <v>774</v>
      </c>
    </row>
    <row r="211" spans="1:24" s="54" customFormat="1" ht="16" customHeight="1">
      <c r="A211" s="59"/>
      <c r="B211" s="67"/>
      <c r="C211" s="45"/>
      <c r="D211" s="84" t="s">
        <v>633</v>
      </c>
      <c r="E211" s="84" t="s">
        <v>634</v>
      </c>
      <c r="F211" s="27" t="s">
        <v>197</v>
      </c>
      <c r="G211" s="16"/>
      <c r="H211" s="69" t="s">
        <v>761</v>
      </c>
      <c r="I211" s="28" t="s">
        <v>715</v>
      </c>
      <c r="J211" s="15"/>
      <c r="K211" s="27" t="s">
        <v>337</v>
      </c>
      <c r="L211" s="27"/>
      <c r="M211" s="47" t="s">
        <v>374</v>
      </c>
      <c r="N211" s="27"/>
      <c r="O211" s="92">
        <v>2000000039</v>
      </c>
      <c r="P211" s="28" t="str">
        <f t="shared" si="9"/>
        <v/>
      </c>
      <c r="Q211" s="27"/>
      <c r="R211" s="27"/>
      <c r="S211" s="27"/>
      <c r="T211" s="27"/>
      <c r="U211" s="27"/>
      <c r="V211" s="27"/>
      <c r="W211" s="27"/>
      <c r="X211" s="15" t="s">
        <v>774</v>
      </c>
    </row>
    <row r="212" spans="1:24" s="54" customFormat="1" ht="16" customHeight="1">
      <c r="A212" s="59"/>
      <c r="B212" s="67"/>
      <c r="C212" s="45"/>
      <c r="D212" s="84" t="s">
        <v>635</v>
      </c>
      <c r="E212" s="84" t="s">
        <v>636</v>
      </c>
      <c r="F212" s="27" t="s">
        <v>197</v>
      </c>
      <c r="G212" s="16"/>
      <c r="H212" s="69" t="s">
        <v>761</v>
      </c>
      <c r="I212" s="28" t="s">
        <v>715</v>
      </c>
      <c r="J212" s="15"/>
      <c r="K212" s="27" t="s">
        <v>337</v>
      </c>
      <c r="L212" s="27"/>
      <c r="M212" s="47" t="s">
        <v>374</v>
      </c>
      <c r="N212" s="27"/>
      <c r="O212" s="89">
        <v>2000000040</v>
      </c>
      <c r="P212" s="28"/>
      <c r="Q212" s="27"/>
      <c r="R212" s="27"/>
      <c r="S212" s="27"/>
      <c r="T212" s="27"/>
      <c r="U212" s="27"/>
      <c r="V212" s="27"/>
      <c r="W212" s="27"/>
      <c r="X212" s="15" t="s">
        <v>774</v>
      </c>
    </row>
    <row r="213" spans="1:24" s="54" customFormat="1" ht="16" customHeight="1">
      <c r="A213" s="59"/>
      <c r="B213" s="67"/>
      <c r="C213" s="45"/>
      <c r="D213" s="84" t="s">
        <v>467</v>
      </c>
      <c r="E213" s="84" t="s">
        <v>495</v>
      </c>
      <c r="F213" s="27" t="s">
        <v>197</v>
      </c>
      <c r="G213" s="16"/>
      <c r="H213" s="69" t="s">
        <v>761</v>
      </c>
      <c r="I213" s="28" t="s">
        <v>715</v>
      </c>
      <c r="J213" s="15"/>
      <c r="K213" s="27" t="s">
        <v>337</v>
      </c>
      <c r="L213" s="27"/>
      <c r="M213" s="47" t="s">
        <v>374</v>
      </c>
      <c r="N213" s="27"/>
      <c r="O213" s="92">
        <v>2000000041</v>
      </c>
      <c r="P213" s="28" t="str">
        <f t="shared" ref="P213:P230" si="16">IF(N213&lt;&gt;"",HYPERLINK(CONCATENATE("https:;;athena.ohdsi.org;search-terms;terms;",O213), CONCATENATE("Athena-",O213)),"")</f>
        <v/>
      </c>
      <c r="Q213" s="27"/>
      <c r="R213" s="27"/>
      <c r="S213" s="27"/>
      <c r="T213" s="27"/>
      <c r="U213" s="27"/>
      <c r="V213" s="27"/>
      <c r="W213" s="27"/>
      <c r="X213" s="15" t="s">
        <v>774</v>
      </c>
    </row>
    <row r="214" spans="1:24" s="54" customFormat="1" ht="16" customHeight="1">
      <c r="A214" s="59"/>
      <c r="B214" s="67"/>
      <c r="C214" s="45"/>
      <c r="D214" s="84" t="s">
        <v>468</v>
      </c>
      <c r="E214" s="84" t="s">
        <v>496</v>
      </c>
      <c r="F214" s="27" t="s">
        <v>197</v>
      </c>
      <c r="G214" s="16"/>
      <c r="H214" s="69" t="s">
        <v>761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89">
        <v>2000000042</v>
      </c>
      <c r="P214" s="28" t="str">
        <f t="shared" si="16"/>
        <v/>
      </c>
      <c r="Q214" s="27"/>
      <c r="R214" s="27"/>
      <c r="S214" s="27"/>
      <c r="T214" s="27"/>
      <c r="U214" s="27"/>
      <c r="V214" s="27"/>
      <c r="W214" s="27"/>
      <c r="X214" s="15" t="s">
        <v>774</v>
      </c>
    </row>
    <row r="215" spans="1:24" s="54" customFormat="1" ht="16" customHeight="1">
      <c r="A215" s="59"/>
      <c r="B215" s="67"/>
      <c r="C215" s="45"/>
      <c r="D215" s="84" t="s">
        <v>469</v>
      </c>
      <c r="E215" s="84" t="s">
        <v>497</v>
      </c>
      <c r="F215" s="27" t="s">
        <v>197</v>
      </c>
      <c r="G215" s="16"/>
      <c r="H215" s="69" t="s">
        <v>761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92">
        <v>2000000043</v>
      </c>
      <c r="P215" s="28" t="str">
        <f t="shared" si="16"/>
        <v/>
      </c>
      <c r="Q215" s="27"/>
      <c r="R215" s="27"/>
      <c r="S215" s="27"/>
      <c r="T215" s="27"/>
      <c r="U215" s="27"/>
      <c r="V215" s="27"/>
      <c r="W215" s="27"/>
      <c r="X215" s="15" t="s">
        <v>774</v>
      </c>
    </row>
    <row r="216" spans="1:24" s="54" customFormat="1" ht="16" customHeight="1">
      <c r="A216" s="59"/>
      <c r="B216" s="67"/>
      <c r="C216" s="45"/>
      <c r="D216" s="84" t="s">
        <v>470</v>
      </c>
      <c r="E216" s="84" t="s">
        <v>498</v>
      </c>
      <c r="F216" s="27" t="s">
        <v>197</v>
      </c>
      <c r="G216" s="16"/>
      <c r="H216" s="69" t="s">
        <v>761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89">
        <v>2000000044</v>
      </c>
      <c r="P216" s="28" t="str">
        <f t="shared" si="16"/>
        <v/>
      </c>
      <c r="Q216" s="27"/>
      <c r="R216" s="27"/>
      <c r="S216" s="27"/>
      <c r="T216" s="27"/>
      <c r="U216" s="27"/>
      <c r="V216" s="27"/>
      <c r="W216" s="27"/>
      <c r="X216" s="15" t="s">
        <v>774</v>
      </c>
    </row>
    <row r="217" spans="1:24" s="54" customFormat="1" ht="16" customHeight="1">
      <c r="A217" s="59"/>
      <c r="B217" s="67"/>
      <c r="C217" s="45"/>
      <c r="D217" s="84" t="s">
        <v>892</v>
      </c>
      <c r="E217" s="84" t="s">
        <v>894</v>
      </c>
      <c r="F217" s="27" t="s">
        <v>197</v>
      </c>
      <c r="G217" s="16"/>
      <c r="H217" s="69" t="s">
        <v>761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92">
        <v>2000000045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774</v>
      </c>
    </row>
    <row r="218" spans="1:24" s="54" customFormat="1" ht="16" customHeight="1">
      <c r="A218" s="59"/>
      <c r="B218" s="67"/>
      <c r="C218" s="45"/>
      <c r="D218" s="84" t="s">
        <v>893</v>
      </c>
      <c r="E218" s="84" t="s">
        <v>895</v>
      </c>
      <c r="F218" s="27" t="s">
        <v>197</v>
      </c>
      <c r="G218" s="16"/>
      <c r="H218" s="69" t="s">
        <v>761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2000000046</v>
      </c>
      <c r="P218" s="28" t="str">
        <f t="shared" si="16"/>
        <v/>
      </c>
      <c r="Q218" s="27"/>
      <c r="R218" s="27"/>
      <c r="S218" s="27"/>
      <c r="T218" s="27"/>
      <c r="U218" s="27"/>
      <c r="V218" s="27"/>
      <c r="W218" s="27"/>
      <c r="X218" s="15" t="s">
        <v>774</v>
      </c>
    </row>
    <row r="219" spans="1:24" s="54" customFormat="1" ht="16" customHeight="1">
      <c r="A219" s="59"/>
      <c r="B219" s="67"/>
      <c r="C219" s="45"/>
      <c r="D219" s="83" t="s">
        <v>729</v>
      </c>
      <c r="E219" s="83" t="s">
        <v>730</v>
      </c>
      <c r="F219" s="27" t="s">
        <v>197</v>
      </c>
      <c r="G219" s="16"/>
      <c r="H219" s="69" t="s">
        <v>761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92">
        <v>2000000080</v>
      </c>
      <c r="P219" s="28" t="str">
        <f t="shared" si="16"/>
        <v/>
      </c>
      <c r="Q219" s="27"/>
      <c r="R219" s="27"/>
      <c r="S219" s="27"/>
      <c r="T219" s="27"/>
      <c r="U219" s="27"/>
      <c r="V219" s="27"/>
      <c r="W219" s="27"/>
      <c r="X219" s="15" t="s">
        <v>774</v>
      </c>
    </row>
    <row r="220" spans="1:24" s="54" customFormat="1" ht="16" customHeight="1">
      <c r="A220" s="59"/>
      <c r="B220" s="67"/>
      <c r="C220" s="45"/>
      <c r="D220" s="103" t="s">
        <v>886</v>
      </c>
      <c r="E220" s="83" t="s">
        <v>731</v>
      </c>
      <c r="F220" s="27" t="s">
        <v>197</v>
      </c>
      <c r="G220" s="16"/>
      <c r="H220" s="69" t="s">
        <v>761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2000000081</v>
      </c>
      <c r="P220" s="28" t="str">
        <f t="shared" ref="P220" si="17">IF(N220&lt;&gt;"",HYPERLINK(CONCATENATE("https:;;athena.ohdsi.org;search-terms;terms;",O220), CONCATENATE("Athena-",O220)),"")</f>
        <v/>
      </c>
      <c r="Q220" s="27"/>
      <c r="R220" s="27"/>
      <c r="S220" s="27"/>
      <c r="T220" s="27"/>
      <c r="U220" s="27"/>
      <c r="V220" s="27"/>
      <c r="W220" s="27"/>
      <c r="X220" s="15" t="s">
        <v>774</v>
      </c>
    </row>
    <row r="221" spans="1:24" s="54" customFormat="1" ht="16" customHeight="1">
      <c r="A221" s="59"/>
      <c r="B221" s="67"/>
      <c r="C221" s="45"/>
      <c r="D221" s="103" t="s">
        <v>907</v>
      </c>
      <c r="E221" s="83" t="s">
        <v>908</v>
      </c>
      <c r="F221" s="27" t="s">
        <v>197</v>
      </c>
      <c r="G221" s="16"/>
      <c r="H221" s="69" t="s">
        <v>761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92">
        <v>2000000124</v>
      </c>
      <c r="P221" s="28"/>
      <c r="Q221" s="27"/>
      <c r="R221" s="27"/>
      <c r="S221" s="27"/>
      <c r="T221" s="27"/>
      <c r="U221" s="27"/>
      <c r="V221" s="27"/>
      <c r="W221" s="27"/>
      <c r="X221" s="15" t="s">
        <v>774</v>
      </c>
    </row>
    <row r="222" spans="1:24" s="54" customFormat="1" ht="16" customHeight="1">
      <c r="A222" s="59"/>
      <c r="B222" s="67"/>
      <c r="C222" s="45"/>
      <c r="D222" s="77" t="s">
        <v>473</v>
      </c>
      <c r="E222" s="77" t="s">
        <v>501</v>
      </c>
      <c r="F222" s="27" t="s">
        <v>197</v>
      </c>
      <c r="G222" s="16"/>
      <c r="H222" s="69" t="s">
        <v>761</v>
      </c>
      <c r="I222" s="28"/>
      <c r="J222" s="15"/>
      <c r="K222" s="27" t="s">
        <v>337</v>
      </c>
      <c r="L222" s="27"/>
      <c r="M222" s="47"/>
      <c r="N222" s="27"/>
      <c r="O222" s="89"/>
      <c r="P222" s="28" t="str">
        <f t="shared" si="16"/>
        <v/>
      </c>
      <c r="Q222" s="27"/>
      <c r="R222" s="27"/>
      <c r="S222" s="27"/>
      <c r="T222" s="27"/>
      <c r="U222" s="27"/>
      <c r="V222" s="27"/>
      <c r="W222" s="27"/>
      <c r="X222" s="15" t="s">
        <v>774</v>
      </c>
    </row>
    <row r="223" spans="1:24" s="54" customFormat="1" ht="28" customHeight="1">
      <c r="A223" s="59"/>
      <c r="B223" s="67" t="s">
        <v>149</v>
      </c>
      <c r="C223" s="27" t="s">
        <v>80</v>
      </c>
      <c r="D223" s="27" t="s">
        <v>204</v>
      </c>
      <c r="E223" s="45" t="s">
        <v>130</v>
      </c>
      <c r="F223" s="27" t="s">
        <v>197</v>
      </c>
      <c r="G223" s="15"/>
      <c r="H223" s="69" t="s">
        <v>761</v>
      </c>
      <c r="I223" s="28"/>
      <c r="J223" s="15"/>
      <c r="K223" s="27" t="s">
        <v>337</v>
      </c>
      <c r="M223" s="27"/>
      <c r="N223" s="27"/>
      <c r="O223" s="27"/>
      <c r="P223" s="28" t="str">
        <f t="shared" si="16"/>
        <v/>
      </c>
      <c r="Q223" s="27"/>
      <c r="R223" s="27"/>
      <c r="S223" s="27"/>
      <c r="T223" s="27"/>
      <c r="U223" s="27"/>
      <c r="V223" s="27"/>
      <c r="W223" s="27"/>
      <c r="X223" s="15" t="s">
        <v>774</v>
      </c>
    </row>
    <row r="224" spans="1:24" s="54" customFormat="1" ht="16">
      <c r="A224" s="59"/>
      <c r="B224" s="67" t="s">
        <v>149</v>
      </c>
      <c r="C224" s="27" t="s">
        <v>128</v>
      </c>
      <c r="D224" s="27" t="s">
        <v>205</v>
      </c>
      <c r="E224" s="45" t="s">
        <v>133</v>
      </c>
      <c r="F224" s="27" t="s">
        <v>197</v>
      </c>
      <c r="G224" s="15"/>
      <c r="H224" s="36" t="s">
        <v>138</v>
      </c>
      <c r="I224" s="36"/>
      <c r="J224" s="15"/>
      <c r="K224" s="27" t="s">
        <v>337</v>
      </c>
      <c r="L224" s="16"/>
      <c r="M224" s="27"/>
      <c r="N224" s="27"/>
      <c r="O224" s="27"/>
      <c r="P224" s="28" t="str">
        <f t="shared" si="16"/>
        <v/>
      </c>
      <c r="Q224" s="27"/>
      <c r="R224" s="27"/>
      <c r="S224" s="27"/>
      <c r="T224" s="27"/>
      <c r="U224" s="27"/>
      <c r="V224" s="27"/>
      <c r="W224" s="27"/>
      <c r="X224" s="15" t="s">
        <v>774</v>
      </c>
    </row>
    <row r="225" spans="1:24" s="54" customFormat="1" ht="16" customHeight="1">
      <c r="A225" s="59"/>
      <c r="B225" s="67"/>
      <c r="C225" s="45" t="s">
        <v>562</v>
      </c>
      <c r="D225" s="84" t="s">
        <v>474</v>
      </c>
      <c r="E225" s="84" t="s">
        <v>502</v>
      </c>
      <c r="F225" s="27" t="s">
        <v>197</v>
      </c>
      <c r="G225" s="16"/>
      <c r="H225" s="69" t="s">
        <v>761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92">
        <v>2000000047</v>
      </c>
      <c r="P225" s="28" t="str">
        <f t="shared" si="16"/>
        <v/>
      </c>
      <c r="Q225" s="27"/>
      <c r="R225" s="27"/>
      <c r="S225" s="27"/>
      <c r="T225" s="27"/>
      <c r="U225" s="27"/>
      <c r="V225" s="27"/>
      <c r="W225" s="27"/>
      <c r="X225" s="15" t="s">
        <v>774</v>
      </c>
    </row>
    <row r="226" spans="1:24" s="54" customFormat="1" ht="16" customHeight="1">
      <c r="A226" s="59"/>
      <c r="B226" s="67"/>
      <c r="C226" s="45" t="s">
        <v>564</v>
      </c>
      <c r="D226" s="84" t="s">
        <v>475</v>
      </c>
      <c r="E226" s="84" t="s">
        <v>503</v>
      </c>
      <c r="F226" s="27" t="s">
        <v>197</v>
      </c>
      <c r="G226" s="16"/>
      <c r="H226" s="69" t="s">
        <v>761</v>
      </c>
      <c r="I226" s="28" t="s">
        <v>715</v>
      </c>
      <c r="J226" s="15"/>
      <c r="K226" s="27" t="s">
        <v>337</v>
      </c>
      <c r="L226" s="27"/>
      <c r="M226" s="47" t="s">
        <v>374</v>
      </c>
      <c r="N226" s="27"/>
      <c r="O226" s="89">
        <v>2000000048</v>
      </c>
      <c r="P226" s="28" t="str">
        <f t="shared" si="16"/>
        <v/>
      </c>
      <c r="Q226" s="27"/>
      <c r="R226" s="27"/>
      <c r="S226" s="27"/>
      <c r="T226" s="27"/>
      <c r="U226" s="27"/>
      <c r="V226" s="27"/>
      <c r="W226" s="27"/>
      <c r="X226" s="15" t="s">
        <v>774</v>
      </c>
    </row>
    <row r="227" spans="1:24" s="54" customFormat="1" ht="16" customHeight="1">
      <c r="A227" s="59"/>
      <c r="B227" s="67"/>
      <c r="C227" s="45"/>
      <c r="D227" s="84" t="s">
        <v>476</v>
      </c>
      <c r="E227" s="84" t="s">
        <v>504</v>
      </c>
      <c r="F227" s="27" t="s">
        <v>197</v>
      </c>
      <c r="G227" s="16"/>
      <c r="H227" s="28" t="s">
        <v>761</v>
      </c>
      <c r="I227" s="28" t="s">
        <v>715</v>
      </c>
      <c r="J227" s="15"/>
      <c r="K227" s="27" t="s">
        <v>337</v>
      </c>
      <c r="L227" s="27"/>
      <c r="M227" s="47" t="s">
        <v>374</v>
      </c>
      <c r="N227" s="27"/>
      <c r="O227" s="92">
        <v>2000000049</v>
      </c>
      <c r="P227" s="28" t="str">
        <f t="shared" si="16"/>
        <v/>
      </c>
      <c r="Q227" s="27"/>
      <c r="R227" s="27"/>
      <c r="S227" s="27"/>
      <c r="T227" s="27"/>
      <c r="U227" s="27"/>
      <c r="V227" s="27"/>
      <c r="W227" s="27"/>
      <c r="X227" s="15" t="s">
        <v>774</v>
      </c>
    </row>
    <row r="228" spans="1:24" s="54" customFormat="1" ht="16" customHeight="1">
      <c r="A228" s="59"/>
      <c r="B228" s="67"/>
      <c r="C228" s="45" t="s">
        <v>566</v>
      </c>
      <c r="D228" s="84" t="s">
        <v>477</v>
      </c>
      <c r="E228" s="84" t="s">
        <v>505</v>
      </c>
      <c r="F228" s="27" t="s">
        <v>197</v>
      </c>
      <c r="G228" s="16"/>
      <c r="H228" s="104" t="s">
        <v>761</v>
      </c>
      <c r="I228" s="28" t="s">
        <v>715</v>
      </c>
      <c r="J228" s="15"/>
      <c r="K228" s="27" t="s">
        <v>337</v>
      </c>
      <c r="L228" s="27"/>
      <c r="M228" s="47" t="s">
        <v>374</v>
      </c>
      <c r="N228" s="27"/>
      <c r="O228" s="89">
        <v>2000000050</v>
      </c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774</v>
      </c>
    </row>
    <row r="229" spans="1:24" s="54" customFormat="1" ht="16" customHeight="1">
      <c r="A229" s="59"/>
      <c r="B229" s="67"/>
      <c r="C229" s="45" t="s">
        <v>568</v>
      </c>
      <c r="D229" s="84" t="s">
        <v>478</v>
      </c>
      <c r="E229" s="84" t="s">
        <v>506</v>
      </c>
      <c r="F229" s="27" t="s">
        <v>197</v>
      </c>
      <c r="G229" s="16"/>
      <c r="H229" s="104" t="s">
        <v>761</v>
      </c>
      <c r="I229" s="28" t="s">
        <v>715</v>
      </c>
      <c r="J229" s="15"/>
      <c r="K229" s="27" t="s">
        <v>337</v>
      </c>
      <c r="L229" s="27"/>
      <c r="M229" s="47" t="s">
        <v>374</v>
      </c>
      <c r="N229" s="27"/>
      <c r="O229" s="92">
        <v>2000000051</v>
      </c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774</v>
      </c>
    </row>
    <row r="230" spans="1:24" s="54" customFormat="1" ht="16" customHeight="1">
      <c r="A230" s="59"/>
      <c r="B230" s="67"/>
      <c r="C230" s="45" t="s">
        <v>570</v>
      </c>
      <c r="D230" s="84" t="s">
        <v>479</v>
      </c>
      <c r="E230" s="84" t="s">
        <v>507</v>
      </c>
      <c r="F230" s="27" t="s">
        <v>197</v>
      </c>
      <c r="G230" s="16"/>
      <c r="H230" s="104" t="s">
        <v>761</v>
      </c>
      <c r="I230" s="28" t="s">
        <v>715</v>
      </c>
      <c r="J230" s="15"/>
      <c r="K230" s="27" t="s">
        <v>337</v>
      </c>
      <c r="L230" s="27"/>
      <c r="M230" s="47" t="s">
        <v>374</v>
      </c>
      <c r="N230" s="27"/>
      <c r="O230" s="89">
        <v>2000000052</v>
      </c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774</v>
      </c>
    </row>
    <row r="231" spans="1:24" s="54" customFormat="1" ht="16" customHeight="1">
      <c r="A231" s="59"/>
      <c r="B231" s="67"/>
      <c r="C231" s="45"/>
      <c r="D231" s="84" t="s">
        <v>637</v>
      </c>
      <c r="E231" s="84" t="s">
        <v>638</v>
      </c>
      <c r="F231" s="27" t="s">
        <v>197</v>
      </c>
      <c r="G231" s="16"/>
      <c r="H231" s="104" t="s">
        <v>761</v>
      </c>
      <c r="I231" s="28" t="s">
        <v>715</v>
      </c>
      <c r="J231" s="15"/>
      <c r="K231" s="27" t="s">
        <v>337</v>
      </c>
      <c r="L231" s="27"/>
      <c r="M231" s="47" t="s">
        <v>374</v>
      </c>
      <c r="N231" s="27"/>
      <c r="O231" s="92">
        <v>2000000053</v>
      </c>
      <c r="P231" s="28" t="str">
        <f>IF(N232&lt;&gt;"",HYPERLINK(CONCATENATE("https:;;athena.ohdsi.org;search-terms;terms;",O232), CONCATENATE("Athena-",O232)),"")</f>
        <v/>
      </c>
      <c r="Q231" s="27"/>
      <c r="R231" s="27"/>
      <c r="S231" s="27"/>
      <c r="T231" s="27"/>
      <c r="U231" s="27"/>
      <c r="V231" s="27"/>
      <c r="W231" s="27"/>
      <c r="X231" s="15" t="s">
        <v>774</v>
      </c>
    </row>
    <row r="232" spans="1:24" s="54" customFormat="1" ht="16" customHeight="1">
      <c r="A232" s="59"/>
      <c r="B232" s="67"/>
      <c r="C232" s="45"/>
      <c r="D232" s="84" t="s">
        <v>639</v>
      </c>
      <c r="E232" s="84" t="s">
        <v>640</v>
      </c>
      <c r="F232" s="27" t="s">
        <v>197</v>
      </c>
      <c r="G232" s="16"/>
      <c r="H232" s="104" t="s">
        <v>761</v>
      </c>
      <c r="I232" s="28" t="s">
        <v>715</v>
      </c>
      <c r="J232" s="15"/>
      <c r="K232" s="27" t="s">
        <v>337</v>
      </c>
      <c r="L232" s="27"/>
      <c r="M232" s="47" t="s">
        <v>374</v>
      </c>
      <c r="N232" s="27"/>
      <c r="O232" s="89">
        <v>2000000054</v>
      </c>
      <c r="P232" s="28"/>
      <c r="Q232" s="27"/>
      <c r="R232" s="27"/>
      <c r="S232" s="27"/>
      <c r="T232" s="27"/>
      <c r="U232" s="27"/>
      <c r="V232" s="27"/>
      <c r="W232" s="27"/>
      <c r="X232" s="15" t="s">
        <v>774</v>
      </c>
    </row>
    <row r="233" spans="1:24" s="54" customFormat="1" ht="16" customHeight="1">
      <c r="A233" s="59"/>
      <c r="B233" s="67"/>
      <c r="C233" s="45"/>
      <c r="D233" s="84" t="s">
        <v>481</v>
      </c>
      <c r="E233" s="84" t="s">
        <v>509</v>
      </c>
      <c r="F233" s="27" t="s">
        <v>197</v>
      </c>
      <c r="G233" s="16"/>
      <c r="H233" s="104" t="s">
        <v>761</v>
      </c>
      <c r="I233" s="28" t="s">
        <v>715</v>
      </c>
      <c r="J233" s="15"/>
      <c r="K233" s="27" t="s">
        <v>337</v>
      </c>
      <c r="L233" s="27"/>
      <c r="M233" s="47" t="s">
        <v>374</v>
      </c>
      <c r="N233" s="27"/>
      <c r="O233" s="92">
        <v>2000000055</v>
      </c>
      <c r="P233" s="28" t="str">
        <f t="shared" ref="P233:P251" si="18">IF(N233&lt;&gt;"",HYPERLINK(CONCATENATE("https:;;athena.ohdsi.org;search-terms;terms;",O233), CONCATENATE("Athena-",O233)),"")</f>
        <v/>
      </c>
      <c r="Q233" s="27"/>
      <c r="R233" s="27"/>
      <c r="S233" s="27"/>
      <c r="T233" s="27"/>
      <c r="U233" s="27"/>
      <c r="V233" s="27"/>
      <c r="W233" s="27"/>
      <c r="X233" s="15" t="s">
        <v>774</v>
      </c>
    </row>
    <row r="234" spans="1:24" s="54" customFormat="1" ht="16" customHeight="1">
      <c r="A234" s="59"/>
      <c r="B234" s="67"/>
      <c r="C234" s="45"/>
      <c r="D234" s="84" t="s">
        <v>710</v>
      </c>
      <c r="E234" s="84" t="s">
        <v>713</v>
      </c>
      <c r="F234" s="27" t="s">
        <v>197</v>
      </c>
      <c r="G234" s="16"/>
      <c r="H234" s="104" t="s">
        <v>761</v>
      </c>
      <c r="I234" s="28" t="s">
        <v>715</v>
      </c>
      <c r="J234" s="15"/>
      <c r="K234" s="27" t="s">
        <v>337</v>
      </c>
      <c r="L234" s="27"/>
      <c r="M234" s="47" t="s">
        <v>374</v>
      </c>
      <c r="N234" s="27"/>
      <c r="O234" s="89">
        <v>2000000056</v>
      </c>
      <c r="P234" s="28" t="str">
        <f t="shared" si="18"/>
        <v/>
      </c>
      <c r="Q234" s="27"/>
      <c r="R234" s="27"/>
      <c r="S234" s="27"/>
      <c r="T234" s="27"/>
      <c r="U234" s="27"/>
      <c r="V234" s="27"/>
      <c r="W234" s="27"/>
      <c r="X234" s="15" t="s">
        <v>774</v>
      </c>
    </row>
    <row r="235" spans="1:24" s="54" customFormat="1" ht="16" customHeight="1">
      <c r="A235" s="59"/>
      <c r="B235" s="67"/>
      <c r="C235" s="45"/>
      <c r="D235" s="84" t="s">
        <v>711</v>
      </c>
      <c r="E235" s="84" t="s">
        <v>712</v>
      </c>
      <c r="F235" s="27" t="s">
        <v>197</v>
      </c>
      <c r="G235" s="16"/>
      <c r="H235" s="104" t="s">
        <v>761</v>
      </c>
      <c r="I235" s="28" t="s">
        <v>715</v>
      </c>
      <c r="J235" s="15"/>
      <c r="K235" s="27" t="s">
        <v>337</v>
      </c>
      <c r="L235" s="27"/>
      <c r="M235" s="47" t="s">
        <v>374</v>
      </c>
      <c r="N235" s="27"/>
      <c r="O235" s="92">
        <v>2000000057</v>
      </c>
      <c r="P235" s="28" t="str">
        <f>IF(N235&lt;&gt;"",HYPERLINK(CONCATENATE("https:;;athena.ohdsi.org;search-terms;terms;",#REF!), CONCATENATE("Athena-",#REF!)),"")</f>
        <v/>
      </c>
      <c r="Q235" s="27"/>
      <c r="R235" s="27"/>
      <c r="S235" s="27"/>
      <c r="T235" s="27"/>
      <c r="U235" s="27"/>
      <c r="V235" s="27"/>
      <c r="W235" s="27"/>
      <c r="X235" s="15" t="s">
        <v>774</v>
      </c>
    </row>
    <row r="236" spans="1:24" s="54" customFormat="1" ht="16" customHeight="1">
      <c r="A236" s="59"/>
      <c r="B236" s="67"/>
      <c r="C236" s="45"/>
      <c r="D236" s="84" t="s">
        <v>483</v>
      </c>
      <c r="E236" s="84" t="s">
        <v>511</v>
      </c>
      <c r="F236" s="27" t="s">
        <v>197</v>
      </c>
      <c r="G236" s="16"/>
      <c r="H236" s="104" t="s">
        <v>761</v>
      </c>
      <c r="I236" s="28" t="s">
        <v>715</v>
      </c>
      <c r="J236" s="15"/>
      <c r="K236" s="27" t="s">
        <v>337</v>
      </c>
      <c r="L236" s="27"/>
      <c r="M236" s="47" t="s">
        <v>374</v>
      </c>
      <c r="N236" s="27"/>
      <c r="O236" s="89">
        <v>2000000058</v>
      </c>
      <c r="P236" s="28" t="str">
        <f>IF(N236&lt;&gt;"",HYPERLINK(CONCATENATE("https:;;athena.ohdsi.org;search-terms;terms;",O235), CONCATENATE("Athena-",O235)),"")</f>
        <v/>
      </c>
      <c r="Q236" s="27"/>
      <c r="R236" s="27"/>
      <c r="S236" s="27"/>
      <c r="T236" s="27"/>
      <c r="U236" s="27"/>
      <c r="V236" s="27"/>
      <c r="W236" s="27"/>
      <c r="X236" s="15" t="s">
        <v>774</v>
      </c>
    </row>
    <row r="237" spans="1:24" s="54" customFormat="1" ht="16" customHeight="1">
      <c r="A237" s="59"/>
      <c r="B237" s="67"/>
      <c r="C237" s="45"/>
      <c r="D237" s="84" t="s">
        <v>484</v>
      </c>
      <c r="E237" s="84" t="s">
        <v>512</v>
      </c>
      <c r="F237" s="27" t="s">
        <v>197</v>
      </c>
      <c r="G237" s="16"/>
      <c r="H237" s="104" t="s">
        <v>761</v>
      </c>
      <c r="I237" s="28" t="s">
        <v>715</v>
      </c>
      <c r="J237" s="15"/>
      <c r="K237" s="27" t="s">
        <v>337</v>
      </c>
      <c r="L237" s="27"/>
      <c r="M237" s="47" t="s">
        <v>374</v>
      </c>
      <c r="N237" s="27"/>
      <c r="O237" s="92">
        <v>2000000059</v>
      </c>
      <c r="P237" s="28" t="str">
        <f>IF(N237&lt;&gt;"",HYPERLINK(CONCATENATE("https:;;athena.ohdsi.org;search-terms;terms;",O236), CONCATENATE("Athena-",O236)),"")</f>
        <v/>
      </c>
      <c r="Q237" s="27"/>
      <c r="R237" s="27"/>
      <c r="S237" s="27"/>
      <c r="T237" s="27"/>
      <c r="U237" s="27"/>
      <c r="V237" s="27"/>
      <c r="W237" s="27"/>
      <c r="X237" s="15" t="s">
        <v>774</v>
      </c>
    </row>
    <row r="238" spans="1:24" s="54" customFormat="1" ht="16" customHeight="1">
      <c r="A238" s="59"/>
      <c r="B238" s="67"/>
      <c r="C238" s="45"/>
      <c r="D238" s="84" t="s">
        <v>888</v>
      </c>
      <c r="E238" s="83" t="s">
        <v>891</v>
      </c>
      <c r="F238" s="27" t="s">
        <v>197</v>
      </c>
      <c r="G238" s="16"/>
      <c r="H238" s="104" t="s">
        <v>761</v>
      </c>
      <c r="I238" s="28" t="s">
        <v>715</v>
      </c>
      <c r="J238" s="15"/>
      <c r="K238" s="27" t="s">
        <v>337</v>
      </c>
      <c r="L238" s="27"/>
      <c r="M238" s="47" t="s">
        <v>374</v>
      </c>
      <c r="N238" s="27"/>
      <c r="O238" s="89">
        <v>2000000060</v>
      </c>
      <c r="P238" s="28" t="str">
        <f>IF(N238&lt;&gt;"",HYPERLINK(CONCATENATE("https:;;athena.ohdsi.org;search-terms;terms;",O237), CONCATENATE("Athena-",O237)),"")</f>
        <v/>
      </c>
      <c r="Q238" s="27"/>
      <c r="R238" s="27"/>
      <c r="S238" s="27"/>
      <c r="T238" s="27"/>
      <c r="U238" s="27"/>
      <c r="V238" s="27"/>
      <c r="W238" s="27"/>
      <c r="X238" s="15" t="s">
        <v>774</v>
      </c>
    </row>
    <row r="239" spans="1:24" s="54" customFormat="1" ht="16" customHeight="1">
      <c r="A239" s="59"/>
      <c r="B239" s="67"/>
      <c r="C239" s="45"/>
      <c r="D239" s="84" t="s">
        <v>889</v>
      </c>
      <c r="E239" s="83" t="s">
        <v>890</v>
      </c>
      <c r="F239" s="27" t="s">
        <v>197</v>
      </c>
      <c r="G239" s="16"/>
      <c r="H239" s="104" t="s">
        <v>761</v>
      </c>
      <c r="I239" s="28" t="s">
        <v>715</v>
      </c>
      <c r="J239" s="15"/>
      <c r="K239" s="27" t="s">
        <v>337</v>
      </c>
      <c r="L239" s="27"/>
      <c r="M239" s="47" t="s">
        <v>374</v>
      </c>
      <c r="N239" s="27"/>
      <c r="O239" s="89">
        <v>2000000061</v>
      </c>
      <c r="P239" s="28" t="str">
        <f>IF(N239&lt;&gt;"",HYPERLINK(CONCATENATE("https:;;athena.ohdsi.org;search-terms;terms;",O238), CONCATENATE("Athena-",O238)),"")</f>
        <v/>
      </c>
      <c r="Q239" s="27"/>
      <c r="R239" s="27"/>
      <c r="S239" s="27"/>
      <c r="T239" s="27"/>
      <c r="U239" s="27"/>
      <c r="V239" s="27"/>
      <c r="W239" s="27"/>
      <c r="X239" s="15" t="s">
        <v>774</v>
      </c>
    </row>
    <row r="240" spans="1:24" s="54" customFormat="1" ht="16" customHeight="1">
      <c r="A240" s="59"/>
      <c r="B240" s="67"/>
      <c r="C240" s="45"/>
      <c r="D240" s="83" t="s">
        <v>732</v>
      </c>
      <c r="E240" s="83" t="s">
        <v>733</v>
      </c>
      <c r="F240" s="27" t="s">
        <v>197</v>
      </c>
      <c r="G240" s="16"/>
      <c r="H240" s="104" t="s">
        <v>761</v>
      </c>
      <c r="I240" s="28" t="s">
        <v>715</v>
      </c>
      <c r="J240" s="15"/>
      <c r="K240" s="27" t="s">
        <v>337</v>
      </c>
      <c r="L240" s="27"/>
      <c r="M240" s="47" t="s">
        <v>374</v>
      </c>
      <c r="N240" s="27"/>
      <c r="O240" s="92">
        <v>2000000082</v>
      </c>
      <c r="P240" s="28" t="str">
        <f t="shared" ref="P240:P241" si="19">IF(N240&lt;&gt;"",HYPERLINK(CONCATENATE("https:;;athena.ohdsi.org;search-terms;terms;",O240), CONCATENATE("Athena-",O240)),"")</f>
        <v/>
      </c>
      <c r="Q240" s="27"/>
      <c r="R240" s="27"/>
      <c r="S240" s="27"/>
      <c r="T240" s="27"/>
      <c r="U240" s="27"/>
      <c r="V240" s="27"/>
      <c r="W240" s="27"/>
      <c r="X240" s="15" t="s">
        <v>774</v>
      </c>
    </row>
    <row r="241" spans="1:24" s="54" customFormat="1" ht="16" customHeight="1">
      <c r="A241" s="59"/>
      <c r="B241" s="67"/>
      <c r="C241" s="45"/>
      <c r="D241" s="103" t="s">
        <v>887</v>
      </c>
      <c r="E241" s="83" t="s">
        <v>734</v>
      </c>
      <c r="F241" s="27" t="s">
        <v>197</v>
      </c>
      <c r="G241" s="16"/>
      <c r="H241" s="104" t="s">
        <v>761</v>
      </c>
      <c r="I241" s="28" t="s">
        <v>715</v>
      </c>
      <c r="J241" s="15"/>
      <c r="K241" s="27" t="s">
        <v>337</v>
      </c>
      <c r="L241" s="27"/>
      <c r="M241" s="47" t="s">
        <v>374</v>
      </c>
      <c r="N241" s="27"/>
      <c r="O241" s="92">
        <v>2000000083</v>
      </c>
      <c r="P241" s="28" t="str">
        <f t="shared" si="19"/>
        <v/>
      </c>
      <c r="Q241" s="27"/>
      <c r="R241" s="27"/>
      <c r="S241" s="27"/>
      <c r="T241" s="27"/>
      <c r="U241" s="27"/>
      <c r="V241" s="27"/>
      <c r="W241" s="27"/>
      <c r="X241" s="15" t="s">
        <v>774</v>
      </c>
    </row>
    <row r="242" spans="1:24" s="54" customFormat="1" ht="16" customHeight="1">
      <c r="A242" s="59"/>
      <c r="B242" s="67"/>
      <c r="C242" s="45"/>
      <c r="D242" s="103" t="s">
        <v>909</v>
      </c>
      <c r="E242" s="83" t="s">
        <v>908</v>
      </c>
      <c r="F242" s="27" t="s">
        <v>197</v>
      </c>
      <c r="G242" s="16"/>
      <c r="H242" s="69" t="s">
        <v>761</v>
      </c>
      <c r="I242" s="28" t="s">
        <v>715</v>
      </c>
      <c r="J242" s="15"/>
      <c r="K242" s="27" t="s">
        <v>337</v>
      </c>
      <c r="L242" s="27"/>
      <c r="M242" s="47" t="s">
        <v>374</v>
      </c>
      <c r="N242" s="27"/>
      <c r="O242" s="92">
        <v>2000000125</v>
      </c>
      <c r="P242" s="28"/>
      <c r="Q242" s="27"/>
      <c r="R242" s="27"/>
      <c r="S242" s="27"/>
      <c r="T242" s="27"/>
      <c r="U242" s="27"/>
      <c r="V242" s="27"/>
      <c r="W242" s="27"/>
      <c r="X242" s="15" t="s">
        <v>774</v>
      </c>
    </row>
    <row r="243" spans="1:24" s="54" customFormat="1" ht="16" customHeight="1">
      <c r="A243" s="59"/>
      <c r="B243" s="67"/>
      <c r="C243" s="45"/>
      <c r="D243" s="77" t="s">
        <v>487</v>
      </c>
      <c r="E243" s="77" t="s">
        <v>515</v>
      </c>
      <c r="F243" s="27" t="s">
        <v>197</v>
      </c>
      <c r="G243" s="16"/>
      <c r="H243" s="104" t="s">
        <v>761</v>
      </c>
      <c r="I243" s="28"/>
      <c r="J243" s="15"/>
      <c r="K243" s="27" t="s">
        <v>337</v>
      </c>
      <c r="L243" s="27"/>
      <c r="M243" s="47"/>
      <c r="N243" s="27"/>
      <c r="O243" s="89"/>
      <c r="P243" s="28" t="str">
        <f t="shared" si="18"/>
        <v/>
      </c>
      <c r="Q243" s="27"/>
      <c r="R243" s="27"/>
      <c r="S243" s="27"/>
      <c r="T243" s="27"/>
      <c r="U243" s="27"/>
      <c r="V243" s="27"/>
      <c r="W243" s="27"/>
      <c r="X243" s="15" t="s">
        <v>774</v>
      </c>
    </row>
    <row r="244" spans="1:24" s="54" customFormat="1" ht="16">
      <c r="A244" s="59"/>
      <c r="B244" s="67" t="s">
        <v>149</v>
      </c>
      <c r="C244" s="27" t="s">
        <v>81</v>
      </c>
      <c r="D244" s="27" t="s">
        <v>206</v>
      </c>
      <c r="E244" s="45" t="s">
        <v>131</v>
      </c>
      <c r="F244" s="27" t="s">
        <v>197</v>
      </c>
      <c r="G244" s="15"/>
      <c r="H244" s="104" t="s">
        <v>761</v>
      </c>
      <c r="I244" s="28"/>
      <c r="J244" s="15"/>
      <c r="K244" s="27" t="s">
        <v>337</v>
      </c>
      <c r="L244" s="16"/>
      <c r="M244" s="27"/>
      <c r="N244" s="27"/>
      <c r="O244" s="27"/>
      <c r="P244" s="28" t="str">
        <f t="shared" si="18"/>
        <v/>
      </c>
      <c r="Q244" s="27"/>
      <c r="R244" s="27"/>
      <c r="S244" s="27"/>
      <c r="T244" s="27"/>
      <c r="U244" s="27"/>
      <c r="V244" s="27"/>
      <c r="W244" s="27"/>
      <c r="X244" s="15" t="s">
        <v>774</v>
      </c>
    </row>
    <row r="245" spans="1:24" s="54" customFormat="1" ht="16">
      <c r="A245" s="59"/>
      <c r="B245" s="67" t="s">
        <v>149</v>
      </c>
      <c r="C245" s="27" t="s">
        <v>129</v>
      </c>
      <c r="D245" s="27" t="s">
        <v>207</v>
      </c>
      <c r="E245" s="45" t="s">
        <v>133</v>
      </c>
      <c r="F245" s="27" t="s">
        <v>197</v>
      </c>
      <c r="G245" s="15"/>
      <c r="H245" s="36" t="s">
        <v>138</v>
      </c>
      <c r="I245" s="36"/>
      <c r="J245" s="15"/>
      <c r="K245" s="27" t="s">
        <v>337</v>
      </c>
      <c r="L245" s="16"/>
      <c r="M245" s="27"/>
      <c r="N245" s="27"/>
      <c r="O245" s="27"/>
      <c r="P245" s="28" t="str">
        <f t="shared" si="18"/>
        <v/>
      </c>
      <c r="Q245" s="27"/>
      <c r="R245" s="27"/>
      <c r="S245" s="27"/>
      <c r="T245" s="27"/>
      <c r="U245" s="27"/>
      <c r="V245" s="27"/>
      <c r="W245" s="27"/>
      <c r="X245" s="15" t="s">
        <v>774</v>
      </c>
    </row>
    <row r="246" spans="1:24" s="54" customFormat="1" ht="52" customHeight="1">
      <c r="A246" s="59"/>
      <c r="B246" s="67" t="s">
        <v>150</v>
      </c>
      <c r="C246" s="27" t="s">
        <v>83</v>
      </c>
      <c r="D246" s="76" t="s">
        <v>211</v>
      </c>
      <c r="E246" s="77" t="s">
        <v>134</v>
      </c>
      <c r="F246" s="27" t="s">
        <v>55</v>
      </c>
      <c r="G246" s="15" t="s">
        <v>324</v>
      </c>
      <c r="H246" s="39" t="s">
        <v>325</v>
      </c>
      <c r="I246" s="39"/>
      <c r="J246" s="15"/>
      <c r="K246" s="27" t="s">
        <v>337</v>
      </c>
      <c r="L246" s="16" t="s">
        <v>645</v>
      </c>
      <c r="M246" s="27"/>
      <c r="N246" s="27"/>
      <c r="O246" s="27"/>
      <c r="P246" s="28" t="str">
        <f t="shared" si="18"/>
        <v/>
      </c>
      <c r="Q246" s="27"/>
      <c r="R246" s="27"/>
      <c r="S246" s="27"/>
      <c r="T246" s="27"/>
      <c r="U246" s="27"/>
      <c r="V246" s="27"/>
      <c r="W246" s="27"/>
      <c r="X246" s="15" t="s">
        <v>779</v>
      </c>
    </row>
    <row r="247" spans="1:24" s="54" customFormat="1" ht="16" customHeight="1">
      <c r="A247" s="59"/>
      <c r="B247" s="67"/>
      <c r="C247" s="45" t="s">
        <v>571</v>
      </c>
      <c r="D247" s="45" t="s">
        <v>516</v>
      </c>
      <c r="E247" s="45" t="s">
        <v>517</v>
      </c>
      <c r="F247" s="27" t="s">
        <v>197</v>
      </c>
      <c r="G247" s="16"/>
      <c r="H247" s="104" t="s">
        <v>761</v>
      </c>
      <c r="I247" s="38" t="s">
        <v>715</v>
      </c>
      <c r="J247" s="15"/>
      <c r="K247" s="27" t="s">
        <v>337</v>
      </c>
      <c r="L247" s="27"/>
      <c r="M247" s="27"/>
      <c r="N247" s="27"/>
      <c r="O247" s="27"/>
      <c r="P247" s="28" t="str">
        <f t="shared" si="18"/>
        <v/>
      </c>
      <c r="Q247" s="27"/>
      <c r="R247" s="27"/>
      <c r="S247" s="27"/>
      <c r="T247" s="27"/>
      <c r="U247" s="27"/>
      <c r="V247" s="27"/>
      <c r="W247" s="27"/>
      <c r="X247" s="15" t="s">
        <v>779</v>
      </c>
    </row>
    <row r="248" spans="1:24" s="54" customFormat="1" ht="16" customHeight="1">
      <c r="A248" s="59"/>
      <c r="B248" s="67"/>
      <c r="C248" s="45"/>
      <c r="D248" s="84" t="s">
        <v>628</v>
      </c>
      <c r="E248" s="83" t="s">
        <v>630</v>
      </c>
      <c r="F248" s="27" t="s">
        <v>197</v>
      </c>
      <c r="G248" s="16"/>
      <c r="H248" s="104" t="s">
        <v>761</v>
      </c>
      <c r="I248" s="38" t="s">
        <v>715</v>
      </c>
      <c r="J248" s="15"/>
      <c r="K248" s="27" t="s">
        <v>337</v>
      </c>
      <c r="L248" s="27"/>
      <c r="M248" s="27" t="s">
        <v>374</v>
      </c>
      <c r="N248" s="27"/>
      <c r="O248" s="99">
        <v>2000000062</v>
      </c>
      <c r="P248" s="28" t="str">
        <f>IF(N248&lt;&gt;"",HYPERLINK(CONCATENATE("https:;;athena.ohdsi.org;search-terms;terms;",#REF!), CONCATENATE("Athena-",#REF!)),"")</f>
        <v/>
      </c>
      <c r="Q248" s="27"/>
      <c r="R248" s="27"/>
      <c r="S248" s="27"/>
      <c r="T248" s="27"/>
      <c r="U248" s="27"/>
      <c r="V248" s="27"/>
      <c r="W248" s="27"/>
      <c r="X248" s="15" t="s">
        <v>779</v>
      </c>
    </row>
    <row r="249" spans="1:24" s="54" customFormat="1" ht="16" customHeight="1">
      <c r="A249" s="59"/>
      <c r="B249" s="67"/>
      <c r="C249" s="45"/>
      <c r="D249" s="84" t="s">
        <v>629</v>
      </c>
      <c r="E249" s="83" t="s">
        <v>631</v>
      </c>
      <c r="F249" s="27" t="s">
        <v>197</v>
      </c>
      <c r="G249" s="16"/>
      <c r="H249" s="104" t="s">
        <v>761</v>
      </c>
      <c r="I249" s="38" t="s">
        <v>715</v>
      </c>
      <c r="J249" s="15"/>
      <c r="K249" s="27" t="s">
        <v>337</v>
      </c>
      <c r="L249" s="27"/>
      <c r="M249" s="27" t="s">
        <v>374</v>
      </c>
      <c r="N249" s="27"/>
      <c r="O249" s="99">
        <v>2000000063</v>
      </c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779</v>
      </c>
    </row>
    <row r="250" spans="1:24" s="54" customFormat="1" ht="16" customHeight="1">
      <c r="A250" s="59"/>
      <c r="B250" s="67"/>
      <c r="C250" s="45" t="s">
        <v>572</v>
      </c>
      <c r="D250" s="84" t="s">
        <v>897</v>
      </c>
      <c r="E250" s="84" t="s">
        <v>763</v>
      </c>
      <c r="F250" s="27" t="s">
        <v>197</v>
      </c>
      <c r="G250" s="16"/>
      <c r="H250" s="104" t="s">
        <v>761</v>
      </c>
      <c r="I250" s="38" t="s">
        <v>715</v>
      </c>
      <c r="J250" s="15"/>
      <c r="K250" s="27" t="s">
        <v>337</v>
      </c>
      <c r="L250" s="27"/>
      <c r="M250" s="27" t="s">
        <v>374</v>
      </c>
      <c r="N250" s="27"/>
      <c r="O250" s="99">
        <v>2000000064</v>
      </c>
      <c r="P250" s="28" t="str">
        <f t="shared" si="18"/>
        <v/>
      </c>
      <c r="Q250" s="27" t="s">
        <v>751</v>
      </c>
      <c r="R250" s="27">
        <v>8555</v>
      </c>
      <c r="S250" s="27" t="s">
        <v>376</v>
      </c>
      <c r="T250" s="27"/>
      <c r="U250" s="27"/>
      <c r="V250" s="27"/>
      <c r="W250" s="27"/>
      <c r="X250" s="15" t="s">
        <v>779</v>
      </c>
    </row>
    <row r="251" spans="1:24" s="54" customFormat="1" ht="16" customHeight="1">
      <c r="A251" s="59"/>
      <c r="B251" s="67"/>
      <c r="C251" s="45"/>
      <c r="D251" s="84" t="s">
        <v>896</v>
      </c>
      <c r="E251" s="84" t="s">
        <v>769</v>
      </c>
      <c r="F251" s="27" t="s">
        <v>197</v>
      </c>
      <c r="G251" s="16"/>
      <c r="H251" s="104" t="s">
        <v>761</v>
      </c>
      <c r="I251" s="38" t="s">
        <v>715</v>
      </c>
      <c r="J251" s="15"/>
      <c r="K251" s="27" t="s">
        <v>337</v>
      </c>
      <c r="L251" s="27"/>
      <c r="M251" s="27" t="s">
        <v>374</v>
      </c>
      <c r="N251" s="27"/>
      <c r="O251" s="99">
        <v>2000000104</v>
      </c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779</v>
      </c>
    </row>
    <row r="252" spans="1:24" s="54" customFormat="1" ht="16" customHeight="1">
      <c r="A252" s="59"/>
      <c r="B252" s="67"/>
      <c r="C252" s="45"/>
      <c r="D252" s="84" t="s">
        <v>898</v>
      </c>
      <c r="E252" s="84" t="s">
        <v>764</v>
      </c>
      <c r="F252" s="27" t="s">
        <v>197</v>
      </c>
      <c r="G252" s="16"/>
      <c r="H252" s="104" t="s">
        <v>761</v>
      </c>
      <c r="I252" s="38" t="s">
        <v>715</v>
      </c>
      <c r="J252" s="15"/>
      <c r="K252" s="27" t="s">
        <v>337</v>
      </c>
      <c r="L252" s="27"/>
      <c r="M252" s="27" t="s">
        <v>374</v>
      </c>
      <c r="N252" s="27"/>
      <c r="O252" s="99">
        <v>2000000101</v>
      </c>
      <c r="P252" s="28"/>
      <c r="Q252" s="27"/>
      <c r="R252" s="27"/>
      <c r="S252" s="27"/>
      <c r="T252" s="27"/>
      <c r="U252" s="27"/>
      <c r="V252" s="27"/>
      <c r="W252" s="27"/>
      <c r="X252" s="15" t="s">
        <v>779</v>
      </c>
    </row>
    <row r="253" spans="1:24" s="54" customFormat="1" ht="16" customHeight="1">
      <c r="A253" s="59"/>
      <c r="B253" s="67"/>
      <c r="C253" s="45" t="s">
        <v>641</v>
      </c>
      <c r="D253" s="84" t="s">
        <v>899</v>
      </c>
      <c r="E253" s="84" t="s">
        <v>852</v>
      </c>
      <c r="F253" s="27" t="s">
        <v>197</v>
      </c>
      <c r="G253" s="16"/>
      <c r="H253" s="104" t="s">
        <v>761</v>
      </c>
      <c r="I253" s="38" t="s">
        <v>715</v>
      </c>
      <c r="J253" s="15"/>
      <c r="K253" s="27" t="s">
        <v>337</v>
      </c>
      <c r="L253" s="27"/>
      <c r="M253" s="27" t="s">
        <v>374</v>
      </c>
      <c r="N253" s="27"/>
      <c r="O253" s="99">
        <v>2000000065</v>
      </c>
      <c r="P253" s="28"/>
      <c r="Q253" s="27" t="s">
        <v>751</v>
      </c>
      <c r="R253" s="27">
        <v>8555</v>
      </c>
      <c r="S253" s="27" t="s">
        <v>376</v>
      </c>
      <c r="T253" s="27"/>
      <c r="U253" s="27"/>
      <c r="V253" s="27"/>
      <c r="W253" s="27"/>
      <c r="X253" s="15" t="s">
        <v>779</v>
      </c>
    </row>
    <row r="254" spans="1:24" s="54" customFormat="1" ht="16" customHeight="1">
      <c r="A254" s="59"/>
      <c r="B254" s="67"/>
      <c r="C254" s="45"/>
      <c r="D254" s="84" t="s">
        <v>900</v>
      </c>
      <c r="E254" s="84" t="s">
        <v>849</v>
      </c>
      <c r="F254" s="27" t="s">
        <v>197</v>
      </c>
      <c r="G254" s="16"/>
      <c r="H254" s="104" t="s">
        <v>761</v>
      </c>
      <c r="I254" s="38" t="s">
        <v>715</v>
      </c>
      <c r="J254" s="15"/>
      <c r="K254" s="27" t="s">
        <v>337</v>
      </c>
      <c r="L254" s="27"/>
      <c r="M254" s="27" t="s">
        <v>374</v>
      </c>
      <c r="N254" s="27"/>
      <c r="O254" s="99">
        <v>2000000117</v>
      </c>
      <c r="P254" s="28"/>
      <c r="Q254" s="27"/>
      <c r="R254" s="27"/>
      <c r="S254" s="27"/>
      <c r="T254" s="27"/>
      <c r="U254" s="27"/>
      <c r="V254" s="27"/>
      <c r="W254" s="27"/>
      <c r="X254" s="15" t="s">
        <v>779</v>
      </c>
    </row>
    <row r="255" spans="1:24" s="54" customFormat="1" ht="16" customHeight="1">
      <c r="A255" s="59"/>
      <c r="B255" s="67"/>
      <c r="C255" s="45" t="s">
        <v>642</v>
      </c>
      <c r="D255" s="84" t="s">
        <v>901</v>
      </c>
      <c r="E255" s="84" t="s">
        <v>853</v>
      </c>
      <c r="F255" s="27" t="s">
        <v>197</v>
      </c>
      <c r="G255" s="16"/>
      <c r="H255" s="104" t="s">
        <v>761</v>
      </c>
      <c r="I255" s="38" t="s">
        <v>715</v>
      </c>
      <c r="J255" s="15"/>
      <c r="K255" s="27" t="s">
        <v>337</v>
      </c>
      <c r="L255" s="27"/>
      <c r="M255" s="27" t="s">
        <v>374</v>
      </c>
      <c r="N255" s="27"/>
      <c r="O255" s="99">
        <v>2000000066</v>
      </c>
      <c r="P255" s="28"/>
      <c r="Q255" s="27" t="s">
        <v>751</v>
      </c>
      <c r="R255" s="27">
        <v>8555</v>
      </c>
      <c r="S255" s="27" t="s">
        <v>376</v>
      </c>
      <c r="T255" s="27"/>
      <c r="U255" s="27"/>
      <c r="V255" s="27"/>
      <c r="W255" s="27"/>
      <c r="X255" s="15" t="s">
        <v>779</v>
      </c>
    </row>
    <row r="256" spans="1:24" s="54" customFormat="1" ht="16" customHeight="1">
      <c r="A256" s="59"/>
      <c r="B256" s="67"/>
      <c r="C256" s="45"/>
      <c r="D256" s="84" t="s">
        <v>902</v>
      </c>
      <c r="E256" s="84" t="s">
        <v>850</v>
      </c>
      <c r="F256" s="27" t="s">
        <v>197</v>
      </c>
      <c r="G256" s="16"/>
      <c r="H256" s="104" t="s">
        <v>761</v>
      </c>
      <c r="I256" s="38" t="s">
        <v>715</v>
      </c>
      <c r="J256" s="15"/>
      <c r="K256" s="27" t="s">
        <v>337</v>
      </c>
      <c r="L256" s="27"/>
      <c r="M256" s="27" t="s">
        <v>374</v>
      </c>
      <c r="N256" s="27"/>
      <c r="O256" s="105">
        <v>2000000118</v>
      </c>
      <c r="P256" s="28"/>
      <c r="Q256" s="27"/>
      <c r="R256" s="27"/>
      <c r="S256" s="27"/>
      <c r="T256" s="27"/>
      <c r="U256" s="27"/>
      <c r="V256" s="27"/>
      <c r="W256" s="27"/>
      <c r="X256" s="15" t="s">
        <v>779</v>
      </c>
    </row>
    <row r="257" spans="1:24" s="54" customFormat="1" ht="16" customHeight="1">
      <c r="A257" s="59"/>
      <c r="B257" s="67"/>
      <c r="C257" s="45" t="s">
        <v>643</v>
      </c>
      <c r="D257" s="84" t="s">
        <v>903</v>
      </c>
      <c r="E257" s="84" t="s">
        <v>854</v>
      </c>
      <c r="F257" s="27" t="s">
        <v>197</v>
      </c>
      <c r="G257" s="16"/>
      <c r="H257" s="104" t="s">
        <v>761</v>
      </c>
      <c r="I257" s="38" t="s">
        <v>715</v>
      </c>
      <c r="J257" s="15"/>
      <c r="K257" s="27" t="s">
        <v>337</v>
      </c>
      <c r="L257" s="27"/>
      <c r="M257" s="27" t="s">
        <v>374</v>
      </c>
      <c r="N257" s="27"/>
      <c r="O257" s="89">
        <v>2000000067</v>
      </c>
      <c r="P257" s="28"/>
      <c r="Q257" s="27" t="s">
        <v>751</v>
      </c>
      <c r="R257" s="27">
        <v>8555</v>
      </c>
      <c r="S257" s="27" t="s">
        <v>376</v>
      </c>
      <c r="T257" s="27"/>
      <c r="U257" s="27"/>
      <c r="V257" s="27"/>
      <c r="W257" s="27"/>
      <c r="X257" s="15" t="s">
        <v>779</v>
      </c>
    </row>
    <row r="258" spans="1:24" s="54" customFormat="1" ht="16" customHeight="1">
      <c r="A258" s="59"/>
      <c r="B258" s="67"/>
      <c r="C258" s="45"/>
      <c r="D258" s="84" t="s">
        <v>904</v>
      </c>
      <c r="E258" s="84" t="s">
        <v>851</v>
      </c>
      <c r="F258" s="27" t="s">
        <v>197</v>
      </c>
      <c r="G258" s="16"/>
      <c r="H258" s="104" t="s">
        <v>761</v>
      </c>
      <c r="I258" s="38" t="s">
        <v>715</v>
      </c>
      <c r="J258" s="15"/>
      <c r="K258" s="27" t="s">
        <v>337</v>
      </c>
      <c r="L258" s="27"/>
      <c r="M258" s="27" t="s">
        <v>374</v>
      </c>
      <c r="N258" s="27"/>
      <c r="O258" s="89">
        <v>2000000119</v>
      </c>
      <c r="P258" s="28"/>
      <c r="Q258" s="27"/>
      <c r="R258" s="27"/>
      <c r="S258" s="27"/>
      <c r="T258" s="27"/>
      <c r="U258" s="27"/>
      <c r="V258" s="27"/>
      <c r="W258" s="27"/>
      <c r="X258" s="15" t="s">
        <v>779</v>
      </c>
    </row>
    <row r="259" spans="1:24" s="54" customFormat="1" ht="16" customHeight="1">
      <c r="A259" s="59"/>
      <c r="B259" s="67"/>
      <c r="C259" s="45"/>
      <c r="D259" s="84" t="s">
        <v>735</v>
      </c>
      <c r="E259" s="84" t="s">
        <v>736</v>
      </c>
      <c r="F259" s="27" t="s">
        <v>197</v>
      </c>
      <c r="G259" s="16"/>
      <c r="H259" s="104" t="s">
        <v>761</v>
      </c>
      <c r="I259" s="38" t="s">
        <v>715</v>
      </c>
      <c r="J259" s="15"/>
      <c r="K259" s="27" t="s">
        <v>337</v>
      </c>
      <c r="L259" s="27"/>
      <c r="M259" s="27" t="s">
        <v>374</v>
      </c>
      <c r="N259" s="27"/>
      <c r="O259" s="89">
        <v>2000000084</v>
      </c>
      <c r="P259" s="28"/>
      <c r="Q259" s="27"/>
      <c r="R259" s="27"/>
      <c r="S259" s="27"/>
      <c r="T259" s="27"/>
      <c r="U259" s="27"/>
      <c r="V259" s="27"/>
      <c r="W259" s="27"/>
      <c r="X259" s="15" t="s">
        <v>779</v>
      </c>
    </row>
    <row r="260" spans="1:24" s="54" customFormat="1" ht="16" customHeight="1">
      <c r="A260" s="59"/>
      <c r="B260" s="67"/>
      <c r="C260" s="45"/>
      <c r="D260" s="84" t="s">
        <v>738</v>
      </c>
      <c r="E260" s="84" t="s">
        <v>737</v>
      </c>
      <c r="F260" s="27" t="s">
        <v>197</v>
      </c>
      <c r="G260" s="16"/>
      <c r="H260" s="104" t="s">
        <v>761</v>
      </c>
      <c r="I260" s="38" t="s">
        <v>715</v>
      </c>
      <c r="J260" s="15"/>
      <c r="K260" s="27" t="s">
        <v>337</v>
      </c>
      <c r="L260" s="27"/>
      <c r="M260" s="27" t="s">
        <v>374</v>
      </c>
      <c r="N260" s="27"/>
      <c r="O260" s="89">
        <v>2000000085</v>
      </c>
      <c r="P260" s="28"/>
      <c r="Q260" s="27"/>
      <c r="R260" s="27"/>
      <c r="S260" s="27"/>
      <c r="T260" s="27"/>
      <c r="U260" s="27"/>
      <c r="V260" s="27"/>
      <c r="W260" s="27"/>
      <c r="X260" s="15" t="s">
        <v>779</v>
      </c>
    </row>
    <row r="261" spans="1:24" s="54" customFormat="1" ht="16" customHeight="1">
      <c r="A261" s="59"/>
      <c r="B261" s="67"/>
      <c r="C261" s="45"/>
      <c r="D261" s="84" t="s">
        <v>910</v>
      </c>
      <c r="E261" s="84" t="s">
        <v>911</v>
      </c>
      <c r="F261" s="27" t="s">
        <v>197</v>
      </c>
      <c r="G261" s="16"/>
      <c r="H261" s="104" t="s">
        <v>761</v>
      </c>
      <c r="I261" s="38" t="s">
        <v>715</v>
      </c>
      <c r="J261" s="15"/>
      <c r="K261" s="27" t="s">
        <v>337</v>
      </c>
      <c r="L261" s="27"/>
      <c r="M261" s="27" t="s">
        <v>374</v>
      </c>
      <c r="N261" s="27"/>
      <c r="O261" s="89">
        <v>2000000126</v>
      </c>
      <c r="P261" s="28"/>
      <c r="Q261" s="27"/>
      <c r="R261" s="27"/>
      <c r="S261" s="27"/>
      <c r="T261" s="27"/>
      <c r="U261" s="27"/>
      <c r="V261" s="27"/>
      <c r="W261" s="27"/>
      <c r="X261" s="15" t="s">
        <v>779</v>
      </c>
    </row>
    <row r="262" spans="1:24" s="54" customFormat="1" ht="16" customHeight="1">
      <c r="A262" s="59"/>
      <c r="B262" s="67"/>
      <c r="C262" s="45"/>
      <c r="D262" s="84" t="s">
        <v>912</v>
      </c>
      <c r="E262" s="84" t="s">
        <v>913</v>
      </c>
      <c r="F262" s="27" t="s">
        <v>197</v>
      </c>
      <c r="G262" s="16"/>
      <c r="H262" s="104" t="s">
        <v>761</v>
      </c>
      <c r="I262" s="38" t="s">
        <v>715</v>
      </c>
      <c r="J262" s="15"/>
      <c r="K262" s="27" t="s">
        <v>337</v>
      </c>
      <c r="L262" s="27"/>
      <c r="M262" s="27" t="s">
        <v>374</v>
      </c>
      <c r="N262" s="27"/>
      <c r="O262" s="89">
        <v>2000000127</v>
      </c>
      <c r="P262" s="28"/>
      <c r="Q262" s="27"/>
      <c r="R262" s="27"/>
      <c r="S262" s="27"/>
      <c r="T262" s="27"/>
      <c r="U262" s="27"/>
      <c r="V262" s="27"/>
      <c r="W262" s="27"/>
      <c r="X262" s="15" t="s">
        <v>779</v>
      </c>
    </row>
    <row r="263" spans="1:24" s="54" customFormat="1" ht="16" customHeight="1">
      <c r="A263" s="59"/>
      <c r="B263" s="67"/>
      <c r="C263" s="45"/>
      <c r="D263" s="84" t="s">
        <v>937</v>
      </c>
      <c r="E263" s="84" t="s">
        <v>939</v>
      </c>
      <c r="F263" s="27" t="s">
        <v>197</v>
      </c>
      <c r="G263" s="16"/>
      <c r="H263" s="104" t="s">
        <v>761</v>
      </c>
      <c r="I263" s="38" t="s">
        <v>715</v>
      </c>
      <c r="J263" s="15"/>
      <c r="K263" s="27" t="s">
        <v>337</v>
      </c>
      <c r="L263" s="27"/>
      <c r="M263" s="27" t="s">
        <v>374</v>
      </c>
      <c r="N263" s="27"/>
      <c r="O263" s="89">
        <v>2000000128</v>
      </c>
      <c r="P263" s="28"/>
      <c r="Q263" s="27"/>
      <c r="R263" s="27"/>
      <c r="S263" s="27"/>
      <c r="T263" s="27"/>
      <c r="U263" s="27"/>
      <c r="V263" s="27"/>
      <c r="W263" s="27"/>
      <c r="X263" s="15" t="s">
        <v>779</v>
      </c>
    </row>
    <row r="264" spans="1:24" s="54" customFormat="1" ht="16" customHeight="1">
      <c r="A264" s="59"/>
      <c r="B264" s="67"/>
      <c r="C264" s="45"/>
      <c r="D264" s="84" t="s">
        <v>938</v>
      </c>
      <c r="E264" s="84" t="s">
        <v>940</v>
      </c>
      <c r="F264" s="27" t="s">
        <v>197</v>
      </c>
      <c r="G264" s="16"/>
      <c r="H264" s="104" t="s">
        <v>761</v>
      </c>
      <c r="I264" s="38" t="s">
        <v>715</v>
      </c>
      <c r="J264" s="15"/>
      <c r="K264" s="27" t="s">
        <v>337</v>
      </c>
      <c r="L264" s="27"/>
      <c r="M264" s="27" t="s">
        <v>374</v>
      </c>
      <c r="N264" s="27"/>
      <c r="O264" s="89">
        <v>2000000134</v>
      </c>
      <c r="P264" s="28"/>
      <c r="Q264" s="27"/>
      <c r="R264" s="27"/>
      <c r="S264" s="27"/>
      <c r="T264" s="27"/>
      <c r="U264" s="27"/>
      <c r="V264" s="27"/>
      <c r="W264" s="27"/>
      <c r="X264" s="15" t="s">
        <v>779</v>
      </c>
    </row>
    <row r="265" spans="1:24" s="54" customFormat="1" ht="16" customHeight="1">
      <c r="A265" s="59"/>
      <c r="B265" s="67"/>
      <c r="C265" s="45"/>
      <c r="D265" s="77"/>
      <c r="E265" s="76" t="s">
        <v>519</v>
      </c>
      <c r="F265" s="27" t="s">
        <v>197</v>
      </c>
      <c r="G265" s="16"/>
      <c r="H265" s="38"/>
      <c r="I265" s="38"/>
      <c r="J265" s="15"/>
      <c r="K265" s="27" t="s">
        <v>337</v>
      </c>
      <c r="L265" s="27"/>
      <c r="M265" s="27"/>
      <c r="N265" s="27"/>
      <c r="O265" s="89"/>
      <c r="P265" s="28" t="str">
        <f t="shared" ref="P265:P282" si="20">IF(N265&lt;&gt;"",HYPERLINK(CONCATENATE("https:;;athena.ohdsi.org;search-terms;terms;",O265), CONCATENATE("Athena-",O265)),"")</f>
        <v/>
      </c>
      <c r="Q265" s="27"/>
      <c r="R265" s="27"/>
      <c r="S265" s="27"/>
      <c r="T265" s="27"/>
      <c r="U265" s="27"/>
      <c r="V265" s="27"/>
      <c r="W265" s="27"/>
      <c r="X265" s="15" t="s">
        <v>779</v>
      </c>
    </row>
    <row r="266" spans="1:24" s="54" customFormat="1" ht="47" customHeight="1">
      <c r="A266" s="59"/>
      <c r="B266" s="67" t="s">
        <v>150</v>
      </c>
      <c r="C266" s="27" t="s">
        <v>136</v>
      </c>
      <c r="D266" s="27" t="s">
        <v>209</v>
      </c>
      <c r="E266" s="45" t="s">
        <v>251</v>
      </c>
      <c r="F266" s="27" t="s">
        <v>197</v>
      </c>
      <c r="G266" s="15"/>
      <c r="H266" s="28" t="s">
        <v>79</v>
      </c>
      <c r="I266" s="28"/>
      <c r="J266" s="15"/>
      <c r="K266" s="27" t="s">
        <v>337</v>
      </c>
      <c r="L266" s="16"/>
      <c r="M266" s="27"/>
      <c r="N266" s="27"/>
      <c r="O266" s="27"/>
      <c r="P266" s="28" t="str">
        <f t="shared" si="20"/>
        <v/>
      </c>
      <c r="Q266" s="27"/>
      <c r="R266" s="27"/>
      <c r="S266" s="27"/>
      <c r="T266" s="27"/>
      <c r="U266" s="27"/>
      <c r="V266" s="27"/>
      <c r="W266" s="27"/>
      <c r="X266" s="15" t="s">
        <v>779</v>
      </c>
    </row>
    <row r="267" spans="1:24" s="54" customFormat="1" ht="16">
      <c r="A267" s="59"/>
      <c r="B267" s="67" t="s">
        <v>150</v>
      </c>
      <c r="C267" s="27" t="s">
        <v>135</v>
      </c>
      <c r="D267" s="27" t="s">
        <v>210</v>
      </c>
      <c r="E267" s="45" t="s">
        <v>133</v>
      </c>
      <c r="F267" s="27" t="s">
        <v>197</v>
      </c>
      <c r="G267" s="15"/>
      <c r="H267" s="36" t="s">
        <v>138</v>
      </c>
      <c r="I267" s="36"/>
      <c r="J267" s="15"/>
      <c r="K267" s="27" t="s">
        <v>337</v>
      </c>
      <c r="L267" s="16"/>
      <c r="M267" s="27"/>
      <c r="N267" s="27"/>
      <c r="O267" s="27"/>
      <c r="P267" s="28" t="str">
        <f t="shared" si="20"/>
        <v/>
      </c>
      <c r="Q267" s="27"/>
      <c r="R267" s="27"/>
      <c r="S267" s="27"/>
      <c r="T267" s="27"/>
      <c r="U267" s="27"/>
      <c r="V267" s="27"/>
      <c r="W267" s="27"/>
      <c r="X267" s="15" t="s">
        <v>779</v>
      </c>
    </row>
    <row r="268" spans="1:24" s="54" customFormat="1" ht="110" customHeight="1">
      <c r="A268" s="59"/>
      <c r="B268" s="67" t="s">
        <v>151</v>
      </c>
      <c r="C268" s="27" t="s">
        <v>140</v>
      </c>
      <c r="D268" s="76" t="s">
        <v>214</v>
      </c>
      <c r="E268" s="76" t="s">
        <v>528</v>
      </c>
      <c r="F268" s="27" t="s">
        <v>55</v>
      </c>
      <c r="G268" s="15" t="s">
        <v>693</v>
      </c>
      <c r="H268" s="43" t="s">
        <v>327</v>
      </c>
      <c r="I268" s="43"/>
      <c r="J268" s="15"/>
      <c r="K268" s="27" t="s">
        <v>337</v>
      </c>
      <c r="L268" s="16" t="s">
        <v>694</v>
      </c>
      <c r="M268" s="27"/>
      <c r="N268" s="27"/>
      <c r="O268" s="27"/>
      <c r="P268" s="28" t="str">
        <f t="shared" si="20"/>
        <v/>
      </c>
      <c r="Q268" s="27"/>
      <c r="R268" s="27"/>
      <c r="S268" s="27"/>
      <c r="T268" s="27"/>
      <c r="U268" s="27"/>
      <c r="V268" s="27"/>
      <c r="W268" s="27"/>
      <c r="X268" s="15" t="s">
        <v>775</v>
      </c>
    </row>
    <row r="269" spans="1:24" s="54" customFormat="1" ht="16" customHeight="1">
      <c r="A269" s="59"/>
      <c r="B269" s="67"/>
      <c r="C269" s="45" t="s">
        <v>573</v>
      </c>
      <c r="D269" s="84" t="s">
        <v>954</v>
      </c>
      <c r="E269" s="83" t="s">
        <v>882</v>
      </c>
      <c r="F269" s="27" t="s">
        <v>197</v>
      </c>
      <c r="G269" s="16"/>
      <c r="H269" s="104" t="s">
        <v>761</v>
      </c>
      <c r="I269" s="28" t="s">
        <v>715</v>
      </c>
      <c r="J269" s="15"/>
      <c r="K269" s="27" t="s">
        <v>337</v>
      </c>
      <c r="L269" s="27"/>
      <c r="M269" s="47" t="s">
        <v>374</v>
      </c>
      <c r="N269" s="27"/>
      <c r="O269" s="89">
        <v>2000000068</v>
      </c>
      <c r="P269" s="28" t="str">
        <f t="shared" si="20"/>
        <v/>
      </c>
      <c r="Q269" s="27"/>
      <c r="R269" s="27"/>
      <c r="S269" s="27"/>
      <c r="T269" s="27"/>
      <c r="U269" s="27"/>
      <c r="V269" s="27"/>
      <c r="W269" s="27"/>
      <c r="X269" s="15" t="s">
        <v>775</v>
      </c>
    </row>
    <row r="270" spans="1:24" s="54" customFormat="1" ht="16" customHeight="1">
      <c r="A270" s="59"/>
      <c r="B270" s="67"/>
      <c r="C270" s="106"/>
      <c r="D270" s="84" t="s">
        <v>955</v>
      </c>
      <c r="E270" s="83" t="s">
        <v>881</v>
      </c>
      <c r="F270" s="27" t="s">
        <v>197</v>
      </c>
      <c r="G270" s="16"/>
      <c r="H270" s="104" t="s">
        <v>761</v>
      </c>
      <c r="I270" s="28" t="s">
        <v>715</v>
      </c>
      <c r="J270" s="15"/>
      <c r="K270" s="27" t="s">
        <v>337</v>
      </c>
      <c r="L270" s="27"/>
      <c r="M270" s="47" t="s">
        <v>374</v>
      </c>
      <c r="N270" s="27"/>
      <c r="O270" s="89">
        <v>2000000123</v>
      </c>
      <c r="P270" s="28" t="str">
        <f t="shared" ref="P270:P271" si="21">IF(N270&lt;&gt;"",HYPERLINK(CONCATENATE("https:;;athena.ohdsi.org;search-terms;terms;",O270), CONCATENATE("Athena-",O270)),"")</f>
        <v/>
      </c>
      <c r="Q270" s="27"/>
      <c r="R270" s="27"/>
      <c r="S270" s="27"/>
      <c r="T270" s="27"/>
      <c r="U270" s="27"/>
      <c r="V270" s="27"/>
      <c r="W270" s="27"/>
      <c r="X270" s="15" t="s">
        <v>775</v>
      </c>
    </row>
    <row r="271" spans="1:24" s="54" customFormat="1" ht="16" customHeight="1">
      <c r="A271" s="59"/>
      <c r="B271" s="67"/>
      <c r="C271" s="45" t="s">
        <v>941</v>
      </c>
      <c r="D271" s="84" t="s">
        <v>956</v>
      </c>
      <c r="E271" s="83" t="s">
        <v>942</v>
      </c>
      <c r="F271" s="27" t="s">
        <v>197</v>
      </c>
      <c r="G271" s="16"/>
      <c r="H271" s="104" t="s">
        <v>761</v>
      </c>
      <c r="I271" s="28" t="s">
        <v>715</v>
      </c>
      <c r="J271" s="15"/>
      <c r="K271" s="27" t="s">
        <v>337</v>
      </c>
      <c r="L271" s="27"/>
      <c r="M271" s="47" t="s">
        <v>374</v>
      </c>
      <c r="N271" s="27"/>
      <c r="O271" s="89">
        <v>2000000135</v>
      </c>
      <c r="P271" s="28" t="str">
        <f t="shared" si="21"/>
        <v/>
      </c>
      <c r="Q271" s="27"/>
      <c r="R271" s="27"/>
      <c r="S271" s="27"/>
      <c r="T271" s="27"/>
      <c r="U271" s="27"/>
      <c r="V271" s="27"/>
      <c r="W271" s="27"/>
      <c r="X271" s="15" t="s">
        <v>775</v>
      </c>
    </row>
    <row r="272" spans="1:24" s="54" customFormat="1" ht="16" customHeight="1">
      <c r="A272" s="59"/>
      <c r="B272" s="67"/>
      <c r="C272" s="106"/>
      <c r="D272" s="84" t="s">
        <v>957</v>
      </c>
      <c r="E272" s="83" t="s">
        <v>943</v>
      </c>
      <c r="F272" s="27" t="s">
        <v>197</v>
      </c>
      <c r="G272" s="16"/>
      <c r="H272" s="104" t="s">
        <v>761</v>
      </c>
      <c r="I272" s="28" t="s">
        <v>715</v>
      </c>
      <c r="J272" s="15"/>
      <c r="K272" s="27" t="s">
        <v>337</v>
      </c>
      <c r="L272" s="27"/>
      <c r="M272" s="47" t="s">
        <v>374</v>
      </c>
      <c r="N272" s="27"/>
      <c r="O272" s="89">
        <v>2000000136</v>
      </c>
      <c r="P272" s="28" t="str">
        <f t="shared" ref="P272" si="22">IF(N272&lt;&gt;"",HYPERLINK(CONCATENATE("https:;;athena.ohdsi.org;search-terms;terms;",O272), CONCATENATE("Athena-",O272)),"")</f>
        <v/>
      </c>
      <c r="Q272" s="27"/>
      <c r="R272" s="27"/>
      <c r="S272" s="27"/>
      <c r="T272" s="27"/>
      <c r="U272" s="27"/>
      <c r="V272" s="27"/>
      <c r="W272" s="27"/>
      <c r="X272" s="15" t="s">
        <v>775</v>
      </c>
    </row>
    <row r="273" spans="1:24" s="54" customFormat="1" ht="16" customHeight="1">
      <c r="A273" s="59"/>
      <c r="B273" s="67"/>
      <c r="D273" s="84" t="s">
        <v>958</v>
      </c>
      <c r="E273" s="84" t="s">
        <v>530</v>
      </c>
      <c r="F273" s="27" t="s">
        <v>197</v>
      </c>
      <c r="G273" s="16"/>
      <c r="H273" s="104" t="s">
        <v>761</v>
      </c>
      <c r="I273" s="28" t="s">
        <v>715</v>
      </c>
      <c r="J273" s="15"/>
      <c r="K273" s="27" t="s">
        <v>337</v>
      </c>
      <c r="L273" s="27"/>
      <c r="M273" s="47" t="s">
        <v>374</v>
      </c>
      <c r="N273" s="27"/>
      <c r="O273" s="89">
        <v>2000000069</v>
      </c>
      <c r="P273" s="28" t="str">
        <f t="shared" si="20"/>
        <v/>
      </c>
      <c r="Q273" s="27"/>
      <c r="R273" s="27"/>
      <c r="S273" s="27"/>
      <c r="T273" s="27"/>
      <c r="U273" s="27"/>
      <c r="V273" s="27"/>
      <c r="W273" s="27"/>
      <c r="X273" s="15" t="s">
        <v>775</v>
      </c>
    </row>
    <row r="274" spans="1:24" s="54" customFormat="1" ht="16" customHeight="1">
      <c r="A274" s="59"/>
      <c r="B274" s="67"/>
      <c r="C274" s="45" t="s">
        <v>574</v>
      </c>
      <c r="D274" s="84" t="s">
        <v>959</v>
      </c>
      <c r="E274" s="84" t="s">
        <v>531</v>
      </c>
      <c r="F274" s="27" t="s">
        <v>197</v>
      </c>
      <c r="G274" s="16"/>
      <c r="H274" s="104" t="s">
        <v>761</v>
      </c>
      <c r="I274" s="28" t="s">
        <v>715</v>
      </c>
      <c r="J274" s="15"/>
      <c r="K274" s="27" t="s">
        <v>337</v>
      </c>
      <c r="L274" s="27"/>
      <c r="M274" s="47" t="s">
        <v>374</v>
      </c>
      <c r="N274" s="27"/>
      <c r="O274" s="89">
        <v>2000000070</v>
      </c>
      <c r="P274" s="28" t="str">
        <f t="shared" si="20"/>
        <v/>
      </c>
      <c r="Q274" s="27"/>
      <c r="R274" s="27"/>
      <c r="S274" s="27"/>
      <c r="T274" s="27"/>
      <c r="U274" s="27"/>
      <c r="V274" s="27"/>
      <c r="W274" s="27"/>
      <c r="X274" s="15" t="s">
        <v>775</v>
      </c>
    </row>
    <row r="275" spans="1:24" s="54" customFormat="1" ht="16" customHeight="1">
      <c r="A275" s="59"/>
      <c r="B275" s="67"/>
      <c r="C275" s="45" t="s">
        <v>581</v>
      </c>
      <c r="D275" s="83" t="s">
        <v>575</v>
      </c>
      <c r="E275" s="83" t="s">
        <v>578</v>
      </c>
      <c r="F275" s="27" t="s">
        <v>197</v>
      </c>
      <c r="G275" s="16"/>
      <c r="H275" s="104" t="s">
        <v>761</v>
      </c>
      <c r="I275" s="28" t="s">
        <v>715</v>
      </c>
      <c r="J275" s="15"/>
      <c r="K275" s="27" t="s">
        <v>337</v>
      </c>
      <c r="L275" s="27"/>
      <c r="M275" s="47" t="s">
        <v>374</v>
      </c>
      <c r="N275" s="27"/>
      <c r="O275" s="89">
        <v>2000000072</v>
      </c>
      <c r="P275" s="28" t="str">
        <f t="shared" si="20"/>
        <v/>
      </c>
      <c r="Q275" s="27"/>
      <c r="R275" s="27"/>
      <c r="S275" s="27"/>
      <c r="T275" s="27"/>
      <c r="U275" s="27"/>
      <c r="V275" s="27"/>
      <c r="W275" s="27"/>
      <c r="X275" s="15" t="s">
        <v>775</v>
      </c>
    </row>
    <row r="276" spans="1:24" s="54" customFormat="1" ht="16" customHeight="1">
      <c r="A276" s="59"/>
      <c r="B276" s="67"/>
      <c r="C276" s="45" t="s">
        <v>582</v>
      </c>
      <c r="D276" s="83" t="s">
        <v>576</v>
      </c>
      <c r="E276" s="83" t="s">
        <v>579</v>
      </c>
      <c r="F276" s="27" t="s">
        <v>197</v>
      </c>
      <c r="G276" s="16"/>
      <c r="H276" s="104" t="s">
        <v>761</v>
      </c>
      <c r="I276" s="28" t="s">
        <v>715</v>
      </c>
      <c r="J276" s="15"/>
      <c r="K276" s="27" t="s">
        <v>337</v>
      </c>
      <c r="L276" s="27"/>
      <c r="M276" s="47" t="s">
        <v>374</v>
      </c>
      <c r="N276" s="27"/>
      <c r="O276" s="89">
        <v>2000000073</v>
      </c>
      <c r="P276" s="28" t="str">
        <f t="shared" si="20"/>
        <v/>
      </c>
      <c r="Q276" s="27"/>
      <c r="R276" s="27"/>
      <c r="S276" s="27"/>
      <c r="T276" s="27"/>
      <c r="U276" s="27"/>
      <c r="V276" s="27"/>
      <c r="W276" s="27"/>
      <c r="X276" s="15" t="s">
        <v>775</v>
      </c>
    </row>
    <row r="277" spans="1:24" s="54" customFormat="1" ht="16" customHeight="1">
      <c r="A277" s="59"/>
      <c r="B277" s="67"/>
      <c r="C277" s="45" t="s">
        <v>583</v>
      </c>
      <c r="D277" s="83" t="s">
        <v>577</v>
      </c>
      <c r="E277" s="83" t="s">
        <v>580</v>
      </c>
      <c r="F277" s="27" t="s">
        <v>197</v>
      </c>
      <c r="G277" s="16"/>
      <c r="H277" s="104" t="s">
        <v>761</v>
      </c>
      <c r="I277" s="28" t="s">
        <v>715</v>
      </c>
      <c r="J277" s="15"/>
      <c r="K277" s="27" t="s">
        <v>337</v>
      </c>
      <c r="L277" s="27"/>
      <c r="M277" s="47" t="s">
        <v>374</v>
      </c>
      <c r="N277" s="27"/>
      <c r="O277" s="89">
        <v>2000000074</v>
      </c>
      <c r="P277" s="28" t="str">
        <f t="shared" si="20"/>
        <v/>
      </c>
      <c r="Q277" s="27"/>
      <c r="R277" s="27"/>
      <c r="S277" s="27"/>
      <c r="T277" s="27"/>
      <c r="U277" s="27"/>
      <c r="V277" s="27"/>
      <c r="W277" s="27"/>
      <c r="X277" s="15" t="s">
        <v>775</v>
      </c>
    </row>
    <row r="278" spans="1:24" s="54" customFormat="1" ht="16" customHeight="1">
      <c r="A278" s="59"/>
      <c r="B278" s="67"/>
      <c r="C278" s="45"/>
      <c r="D278" s="83" t="s">
        <v>960</v>
      </c>
      <c r="E278" s="84" t="s">
        <v>739</v>
      </c>
      <c r="F278" s="27" t="s">
        <v>197</v>
      </c>
      <c r="G278" s="16"/>
      <c r="H278" s="104" t="s">
        <v>761</v>
      </c>
      <c r="I278" s="28" t="s">
        <v>715</v>
      </c>
      <c r="J278" s="15"/>
      <c r="K278" s="27" t="s">
        <v>337</v>
      </c>
      <c r="L278" s="27"/>
      <c r="M278" s="47" t="s">
        <v>374</v>
      </c>
      <c r="N278" s="27"/>
      <c r="O278" s="89">
        <v>2000000086</v>
      </c>
      <c r="P278" s="28" t="str">
        <f t="shared" ref="P278:P279" si="23">IF(N278&lt;&gt;"",HYPERLINK(CONCATENATE("https:;;athena.ohdsi.org;search-terms;terms;",O278), CONCATENATE("Athena-",O278)),"")</f>
        <v/>
      </c>
      <c r="Q278" s="27"/>
      <c r="R278" s="27"/>
      <c r="S278" s="27"/>
      <c r="T278" s="27"/>
      <c r="U278" s="27"/>
      <c r="V278" s="27"/>
      <c r="W278" s="27"/>
      <c r="X278" s="15" t="s">
        <v>775</v>
      </c>
    </row>
    <row r="279" spans="1:24" s="54" customFormat="1" ht="16" customHeight="1">
      <c r="A279" s="59"/>
      <c r="B279" s="67"/>
      <c r="C279" s="45"/>
      <c r="D279" s="83" t="s">
        <v>973</v>
      </c>
      <c r="E279" s="84" t="s">
        <v>974</v>
      </c>
      <c r="F279" s="27" t="s">
        <v>197</v>
      </c>
      <c r="G279" s="16"/>
      <c r="H279" s="104" t="s">
        <v>761</v>
      </c>
      <c r="I279" s="28" t="s">
        <v>715</v>
      </c>
      <c r="J279" s="15"/>
      <c r="K279" s="27" t="s">
        <v>337</v>
      </c>
      <c r="L279" s="27"/>
      <c r="M279" s="47" t="s">
        <v>374</v>
      </c>
      <c r="N279" s="27"/>
      <c r="O279" s="89">
        <v>2000000145</v>
      </c>
      <c r="P279" s="28" t="str">
        <f t="shared" si="23"/>
        <v/>
      </c>
      <c r="Q279" s="27"/>
      <c r="R279" s="27"/>
      <c r="S279" s="27"/>
      <c r="T279" s="27"/>
      <c r="U279" s="27"/>
      <c r="V279" s="27"/>
      <c r="W279" s="27"/>
      <c r="X279" s="15" t="s">
        <v>775</v>
      </c>
    </row>
    <row r="280" spans="1:24" s="54" customFormat="1" ht="16" customHeight="1">
      <c r="A280" s="59"/>
      <c r="B280" s="67"/>
      <c r="C280" s="45"/>
      <c r="D280" s="76" t="s">
        <v>527</v>
      </c>
      <c r="E280" s="77" t="s">
        <v>529</v>
      </c>
      <c r="F280" s="27" t="s">
        <v>197</v>
      </c>
      <c r="G280" s="16"/>
      <c r="H280" s="104" t="s">
        <v>761</v>
      </c>
      <c r="I280" s="28"/>
      <c r="J280" s="15"/>
      <c r="K280" s="27" t="s">
        <v>337</v>
      </c>
      <c r="L280" s="27"/>
      <c r="M280" s="47"/>
      <c r="N280" s="27"/>
      <c r="O280" s="89"/>
      <c r="P280" s="28" t="str">
        <f t="shared" si="20"/>
        <v/>
      </c>
      <c r="Q280" s="27"/>
      <c r="R280" s="27"/>
      <c r="S280" s="27"/>
      <c r="T280" s="27"/>
      <c r="U280" s="27"/>
      <c r="V280" s="27"/>
      <c r="W280" s="27"/>
      <c r="X280" s="15" t="s">
        <v>775</v>
      </c>
    </row>
    <row r="281" spans="1:24" s="54" customFormat="1" ht="44" customHeight="1">
      <c r="A281" s="59"/>
      <c r="B281" s="67" t="s">
        <v>151</v>
      </c>
      <c r="C281" s="27" t="s">
        <v>139</v>
      </c>
      <c r="D281" s="27" t="s">
        <v>212</v>
      </c>
      <c r="E281" s="45" t="s">
        <v>130</v>
      </c>
      <c r="F281" s="27" t="s">
        <v>197</v>
      </c>
      <c r="G281" s="15"/>
      <c r="H281" s="104" t="s">
        <v>761</v>
      </c>
      <c r="I281" s="28"/>
      <c r="J281" s="15"/>
      <c r="K281" s="27" t="s">
        <v>337</v>
      </c>
      <c r="L281" s="16"/>
      <c r="M281" s="27"/>
      <c r="N281" s="27"/>
      <c r="O281" s="27"/>
      <c r="P281" s="28" t="str">
        <f t="shared" si="20"/>
        <v/>
      </c>
      <c r="Q281" s="27"/>
      <c r="R281" s="27"/>
      <c r="S281" s="27"/>
      <c r="T281" s="27"/>
      <c r="U281" s="27"/>
      <c r="V281" s="27"/>
      <c r="W281" s="27"/>
      <c r="X281" s="15" t="s">
        <v>775</v>
      </c>
    </row>
    <row r="282" spans="1:24" s="54" customFormat="1" ht="15">
      <c r="A282" s="59"/>
      <c r="B282" s="49" t="s">
        <v>151</v>
      </c>
      <c r="C282" s="15" t="s">
        <v>199</v>
      </c>
      <c r="D282" s="15" t="s">
        <v>213</v>
      </c>
      <c r="E282" s="15" t="s">
        <v>133</v>
      </c>
      <c r="F282" s="15" t="s">
        <v>197</v>
      </c>
      <c r="G282" s="15"/>
      <c r="H282" s="36" t="s">
        <v>138</v>
      </c>
      <c r="I282" s="15"/>
      <c r="J282" s="15"/>
      <c r="K282" s="27" t="s">
        <v>337</v>
      </c>
      <c r="L282" s="15"/>
      <c r="M282" s="27"/>
      <c r="N282" s="27"/>
      <c r="O282" s="27"/>
      <c r="P282" s="28" t="str">
        <f t="shared" si="20"/>
        <v/>
      </c>
      <c r="Q282" s="27"/>
      <c r="R282" s="27"/>
      <c r="S282" s="27"/>
      <c r="T282" s="27"/>
      <c r="U282" s="27"/>
      <c r="V282" s="27"/>
      <c r="W282" s="27"/>
      <c r="X282" s="15" t="s">
        <v>775</v>
      </c>
    </row>
    <row r="283" spans="1:24" s="54" customFormat="1" ht="16">
      <c r="A283" s="59"/>
      <c r="B283" s="110" t="s">
        <v>918</v>
      </c>
      <c r="C283" s="15"/>
      <c r="D283" s="83" t="s">
        <v>920</v>
      </c>
      <c r="E283" s="83" t="s">
        <v>914</v>
      </c>
      <c r="F283" s="15" t="s">
        <v>197</v>
      </c>
      <c r="G283" s="15"/>
      <c r="H283" s="104" t="s">
        <v>761</v>
      </c>
      <c r="I283" s="28" t="s">
        <v>715</v>
      </c>
      <c r="J283" s="15"/>
      <c r="K283" s="27" t="s">
        <v>337</v>
      </c>
      <c r="L283" s="15"/>
      <c r="M283" s="47" t="s">
        <v>374</v>
      </c>
      <c r="N283" s="27"/>
      <c r="O283" s="89">
        <v>2000000130</v>
      </c>
      <c r="P283" s="28"/>
      <c r="Q283" s="27"/>
      <c r="R283" s="27"/>
      <c r="S283" s="27"/>
      <c r="T283" s="27"/>
      <c r="U283" s="27"/>
      <c r="V283" s="27"/>
      <c r="W283" s="27"/>
      <c r="X283" s="15" t="s">
        <v>924</v>
      </c>
    </row>
    <row r="284" spans="1:24" s="54" customFormat="1" ht="16">
      <c r="A284" s="59"/>
      <c r="B284" s="110" t="s">
        <v>919</v>
      </c>
      <c r="C284" s="15"/>
      <c r="D284" s="83" t="s">
        <v>921</v>
      </c>
      <c r="E284" s="83" t="s">
        <v>915</v>
      </c>
      <c r="F284" s="15" t="s">
        <v>197</v>
      </c>
      <c r="G284" s="15"/>
      <c r="H284" s="104" t="s">
        <v>761</v>
      </c>
      <c r="I284" s="28" t="s">
        <v>715</v>
      </c>
      <c r="J284" s="15"/>
      <c r="K284" s="27" t="s">
        <v>337</v>
      </c>
      <c r="L284" s="15"/>
      <c r="M284" s="47" t="s">
        <v>374</v>
      </c>
      <c r="N284" s="27"/>
      <c r="O284" s="89">
        <v>2000000131</v>
      </c>
      <c r="P284" s="28"/>
      <c r="Q284" s="27"/>
      <c r="R284" s="27"/>
      <c r="S284" s="27"/>
      <c r="T284" s="27"/>
      <c r="U284" s="27"/>
      <c r="V284" s="27"/>
      <c r="W284" s="27"/>
      <c r="X284" s="15" t="s">
        <v>925</v>
      </c>
    </row>
    <row r="285" spans="1:24" s="54" customFormat="1" ht="16">
      <c r="A285" s="59"/>
      <c r="B285" s="49"/>
      <c r="C285" s="15"/>
      <c r="D285" s="83" t="s">
        <v>922</v>
      </c>
      <c r="E285" s="83" t="s">
        <v>916</v>
      </c>
      <c r="F285" s="15" t="s">
        <v>197</v>
      </c>
      <c r="G285" s="15"/>
      <c r="H285" s="104" t="s">
        <v>761</v>
      </c>
      <c r="I285" s="28" t="s">
        <v>715</v>
      </c>
      <c r="J285" s="15"/>
      <c r="K285" s="27" t="s">
        <v>337</v>
      </c>
      <c r="L285" s="15"/>
      <c r="M285" s="47" t="s">
        <v>374</v>
      </c>
      <c r="N285" s="27"/>
      <c r="O285" s="89">
        <v>2000000132</v>
      </c>
      <c r="P285" s="28"/>
      <c r="Q285" s="27"/>
      <c r="R285" s="27"/>
      <c r="S285" s="27"/>
      <c r="T285" s="27"/>
      <c r="U285" s="27"/>
      <c r="V285" s="27"/>
      <c r="W285" s="27"/>
      <c r="X285" s="15" t="s">
        <v>925</v>
      </c>
    </row>
    <row r="286" spans="1:24" s="54" customFormat="1" ht="16">
      <c r="A286" s="59"/>
      <c r="B286" s="49"/>
      <c r="C286" s="15"/>
      <c r="D286" s="83" t="s">
        <v>923</v>
      </c>
      <c r="E286" s="83" t="s">
        <v>917</v>
      </c>
      <c r="F286" s="15" t="s">
        <v>197</v>
      </c>
      <c r="G286" s="15"/>
      <c r="H286" s="104" t="s">
        <v>761</v>
      </c>
      <c r="I286" s="28" t="s">
        <v>715</v>
      </c>
      <c r="J286" s="15"/>
      <c r="K286" s="27" t="s">
        <v>337</v>
      </c>
      <c r="L286" s="15"/>
      <c r="M286" s="47" t="s">
        <v>374</v>
      </c>
      <c r="N286" s="27"/>
      <c r="O286" s="89">
        <v>2000000133</v>
      </c>
      <c r="P286" s="28"/>
      <c r="Q286" s="27"/>
      <c r="R286" s="27"/>
      <c r="S286" s="27"/>
      <c r="T286" s="27"/>
      <c r="U286" s="27"/>
      <c r="V286" s="27"/>
      <c r="W286" s="27"/>
      <c r="X286" s="15" t="s">
        <v>925</v>
      </c>
    </row>
    <row r="287" spans="1:24" s="54" customFormat="1" ht="44" customHeight="1">
      <c r="A287" s="59"/>
      <c r="B287" s="110" t="s">
        <v>789</v>
      </c>
      <c r="C287" s="27"/>
      <c r="D287" s="27" t="s">
        <v>809</v>
      </c>
      <c r="E287" s="45" t="s">
        <v>790</v>
      </c>
      <c r="F287" s="27" t="s">
        <v>55</v>
      </c>
      <c r="G287" s="15" t="s">
        <v>791</v>
      </c>
      <c r="H287" s="104" t="s">
        <v>666</v>
      </c>
      <c r="I287" s="28" t="s">
        <v>716</v>
      </c>
      <c r="J287" s="15"/>
      <c r="K287" s="27" t="s">
        <v>337</v>
      </c>
      <c r="L287" s="16"/>
      <c r="M287" s="27" t="s">
        <v>367</v>
      </c>
      <c r="N287" s="27"/>
      <c r="O287" s="27">
        <v>2000000107</v>
      </c>
      <c r="P287" s="28"/>
      <c r="Q287" s="27"/>
      <c r="R287" s="27"/>
      <c r="S287" s="27"/>
      <c r="T287" s="15" t="s">
        <v>667</v>
      </c>
      <c r="U287" s="15" t="s">
        <v>673</v>
      </c>
      <c r="V287" s="27"/>
      <c r="W287" s="27"/>
      <c r="X287" s="15" t="s">
        <v>773</v>
      </c>
    </row>
    <row r="288" spans="1:24" s="54" customFormat="1" ht="44" customHeight="1">
      <c r="A288" s="59"/>
      <c r="B288" s="49"/>
      <c r="C288" s="27"/>
      <c r="D288" s="27" t="s">
        <v>794</v>
      </c>
      <c r="E288" s="45" t="s">
        <v>799</v>
      </c>
      <c r="F288" s="27" t="s">
        <v>55</v>
      </c>
      <c r="G288" s="15" t="s">
        <v>791</v>
      </c>
      <c r="H288" s="104" t="s">
        <v>666</v>
      </c>
      <c r="I288" s="28" t="s">
        <v>716</v>
      </c>
      <c r="J288" s="15"/>
      <c r="K288" s="27" t="s">
        <v>337</v>
      </c>
      <c r="L288" s="16"/>
      <c r="M288" s="27" t="s">
        <v>367</v>
      </c>
      <c r="N288" s="27"/>
      <c r="O288" s="27">
        <v>2000000108</v>
      </c>
      <c r="P288" s="28"/>
      <c r="Q288" s="27"/>
      <c r="R288" s="27"/>
      <c r="S288" s="27"/>
      <c r="T288" s="15" t="s">
        <v>667</v>
      </c>
      <c r="U288" s="15" t="s">
        <v>673</v>
      </c>
      <c r="V288" s="27"/>
      <c r="W288" s="27"/>
      <c r="X288" s="15" t="s">
        <v>773</v>
      </c>
    </row>
    <row r="289" spans="1:24" s="54" customFormat="1" ht="44" customHeight="1">
      <c r="A289" s="59"/>
      <c r="B289" s="49"/>
      <c r="C289" s="27"/>
      <c r="D289" s="27" t="s">
        <v>793</v>
      </c>
      <c r="E289" s="45" t="s">
        <v>798</v>
      </c>
      <c r="F289" s="27" t="s">
        <v>55</v>
      </c>
      <c r="G289" s="15" t="s">
        <v>791</v>
      </c>
      <c r="H289" s="104" t="s">
        <v>666</v>
      </c>
      <c r="I289" s="28" t="s">
        <v>716</v>
      </c>
      <c r="J289" s="15"/>
      <c r="K289" s="27" t="s">
        <v>337</v>
      </c>
      <c r="L289" s="16"/>
      <c r="M289" s="27" t="s">
        <v>367</v>
      </c>
      <c r="N289" s="27"/>
      <c r="O289" s="27">
        <v>2000000109</v>
      </c>
      <c r="P289" s="28"/>
      <c r="Q289" s="27"/>
      <c r="R289" s="27"/>
      <c r="S289" s="27"/>
      <c r="T289" s="15" t="s">
        <v>667</v>
      </c>
      <c r="U289" s="15" t="s">
        <v>673</v>
      </c>
      <c r="V289" s="27"/>
      <c r="W289" s="27"/>
      <c r="X289" s="15" t="s">
        <v>779</v>
      </c>
    </row>
    <row r="290" spans="1:24" s="54" customFormat="1" ht="44" customHeight="1">
      <c r="A290" s="59"/>
      <c r="B290" s="49"/>
      <c r="C290" s="27"/>
      <c r="D290" s="27" t="s">
        <v>792</v>
      </c>
      <c r="E290" s="45" t="s">
        <v>797</v>
      </c>
      <c r="F290" s="27" t="s">
        <v>55</v>
      </c>
      <c r="G290" s="15" t="s">
        <v>791</v>
      </c>
      <c r="H290" s="104" t="s">
        <v>666</v>
      </c>
      <c r="I290" s="28" t="s">
        <v>716</v>
      </c>
      <c r="J290" s="15"/>
      <c r="K290" s="27" t="s">
        <v>337</v>
      </c>
      <c r="L290" s="16"/>
      <c r="M290" s="27" t="s">
        <v>367</v>
      </c>
      <c r="N290" s="27"/>
      <c r="O290" s="27">
        <v>2000000110</v>
      </c>
      <c r="P290" s="28"/>
      <c r="Q290" s="27"/>
      <c r="R290" s="27"/>
      <c r="S290" s="27"/>
      <c r="T290" s="15" t="s">
        <v>667</v>
      </c>
      <c r="U290" s="15" t="s">
        <v>673</v>
      </c>
      <c r="V290" s="27"/>
      <c r="W290" s="27"/>
      <c r="X290" s="15" t="s">
        <v>774</v>
      </c>
    </row>
    <row r="291" spans="1:24" s="54" customFormat="1" ht="44" customHeight="1">
      <c r="A291" s="59"/>
      <c r="B291" s="49"/>
      <c r="C291" s="27"/>
      <c r="D291" s="27" t="s">
        <v>795</v>
      </c>
      <c r="E291" s="45" t="s">
        <v>796</v>
      </c>
      <c r="F291" s="27" t="s">
        <v>55</v>
      </c>
      <c r="G291" s="15" t="s">
        <v>791</v>
      </c>
      <c r="H291" s="104" t="s">
        <v>666</v>
      </c>
      <c r="I291" s="28" t="s">
        <v>716</v>
      </c>
      <c r="J291" s="15"/>
      <c r="K291" s="27" t="s">
        <v>337</v>
      </c>
      <c r="L291" s="16"/>
      <c r="M291" s="27" t="s">
        <v>367</v>
      </c>
      <c r="N291" s="27"/>
      <c r="O291" s="27">
        <v>2000000111</v>
      </c>
      <c r="P291" s="28"/>
      <c r="Q291" s="27"/>
      <c r="R291" s="27"/>
      <c r="S291" s="27"/>
      <c r="T291" s="15" t="s">
        <v>667</v>
      </c>
      <c r="U291" s="15" t="s">
        <v>673</v>
      </c>
      <c r="V291" s="27"/>
      <c r="W291" s="27"/>
      <c r="X291" s="15" t="s">
        <v>775</v>
      </c>
    </row>
    <row r="292" spans="1:24" s="54" customFormat="1" ht="44" customHeight="1">
      <c r="A292" s="59"/>
      <c r="B292" s="49"/>
      <c r="C292" s="27"/>
      <c r="D292" s="85" t="s">
        <v>976</v>
      </c>
      <c r="E292" s="45" t="s">
        <v>977</v>
      </c>
      <c r="F292" s="27" t="s">
        <v>55</v>
      </c>
      <c r="G292" s="15" t="s">
        <v>791</v>
      </c>
      <c r="H292" s="104" t="s">
        <v>666</v>
      </c>
      <c r="I292" s="28" t="s">
        <v>716</v>
      </c>
      <c r="J292" s="15"/>
      <c r="K292" s="27" t="s">
        <v>337</v>
      </c>
      <c r="L292" s="16"/>
      <c r="M292" s="27" t="s">
        <v>367</v>
      </c>
      <c r="N292" s="27"/>
      <c r="O292" s="27">
        <v>2000000146</v>
      </c>
      <c r="P292" s="28"/>
      <c r="Q292" s="27"/>
      <c r="R292" s="27"/>
      <c r="S292" s="27"/>
      <c r="T292" s="15" t="s">
        <v>667</v>
      </c>
      <c r="U292" s="15" t="s">
        <v>673</v>
      </c>
      <c r="V292" s="27"/>
      <c r="W292" s="27"/>
      <c r="X292" s="15" t="s">
        <v>774</v>
      </c>
    </row>
    <row r="293" spans="1:24" s="54" customFormat="1" ht="44" customHeight="1">
      <c r="A293" s="59"/>
      <c r="B293" s="110" t="s">
        <v>789</v>
      </c>
      <c r="C293" s="27"/>
    </row>
    <row r="294" spans="1:24" s="54" customFormat="1" ht="44" customHeight="1">
      <c r="A294" s="59"/>
      <c r="B294" s="110" t="s">
        <v>802</v>
      </c>
      <c r="C294" s="27"/>
      <c r="D294" s="54" t="s">
        <v>808</v>
      </c>
      <c r="E294" s="45" t="s">
        <v>807</v>
      </c>
      <c r="F294" s="27" t="s">
        <v>197</v>
      </c>
      <c r="G294" s="15"/>
      <c r="H294" s="104" t="s">
        <v>759</v>
      </c>
      <c r="I294" s="28" t="s">
        <v>715</v>
      </c>
      <c r="J294" s="15"/>
      <c r="K294" s="27" t="s">
        <v>337</v>
      </c>
      <c r="L294" s="16"/>
      <c r="M294" s="27" t="s">
        <v>374</v>
      </c>
      <c r="N294" s="27"/>
      <c r="O294" s="27">
        <v>2000000112</v>
      </c>
      <c r="P294" s="28"/>
      <c r="Q294" s="27"/>
      <c r="R294" s="27"/>
      <c r="S294" s="27"/>
      <c r="T294" s="15"/>
      <c r="U294" s="15"/>
      <c r="V294" s="27"/>
      <c r="W294" s="27"/>
      <c r="X294" s="15" t="s">
        <v>773</v>
      </c>
    </row>
    <row r="295" spans="1:24" s="54" customFormat="1" ht="44" customHeight="1">
      <c r="A295" s="59"/>
      <c r="B295" s="49"/>
      <c r="C295" s="27"/>
      <c r="D295" s="27" t="s">
        <v>803</v>
      </c>
      <c r="E295" s="45" t="s">
        <v>810</v>
      </c>
      <c r="F295" s="27" t="s">
        <v>197</v>
      </c>
      <c r="G295" s="15"/>
      <c r="H295" s="104" t="s">
        <v>759</v>
      </c>
      <c r="I295" s="28" t="s">
        <v>715</v>
      </c>
      <c r="J295" s="15"/>
      <c r="K295" s="27" t="s">
        <v>337</v>
      </c>
      <c r="L295" s="16"/>
      <c r="M295" s="27" t="s">
        <v>374</v>
      </c>
      <c r="N295" s="27"/>
      <c r="O295" s="27">
        <v>2000000113</v>
      </c>
      <c r="P295" s="28"/>
      <c r="Q295" s="27"/>
      <c r="R295" s="27"/>
      <c r="S295" s="27"/>
      <c r="T295" s="15"/>
      <c r="U295" s="15"/>
      <c r="V295" s="27"/>
      <c r="W295" s="27"/>
      <c r="X295" s="15" t="s">
        <v>774</v>
      </c>
    </row>
    <row r="296" spans="1:24" s="54" customFormat="1" ht="44" customHeight="1">
      <c r="A296" s="59"/>
      <c r="B296" s="49"/>
      <c r="C296" s="27"/>
      <c r="D296" s="27" t="s">
        <v>804</v>
      </c>
      <c r="E296" s="45" t="s">
        <v>811</v>
      </c>
      <c r="F296" s="27" t="s">
        <v>197</v>
      </c>
      <c r="G296" s="15"/>
      <c r="H296" s="104" t="s">
        <v>759</v>
      </c>
      <c r="I296" s="28" t="s">
        <v>715</v>
      </c>
      <c r="J296" s="15"/>
      <c r="K296" s="27" t="s">
        <v>337</v>
      </c>
      <c r="L296" s="16"/>
      <c r="M296" s="27" t="s">
        <v>374</v>
      </c>
      <c r="N296" s="27"/>
      <c r="O296" s="27">
        <v>2000000114</v>
      </c>
      <c r="P296" s="28"/>
      <c r="Q296" s="27"/>
      <c r="R296" s="27"/>
      <c r="S296" s="27"/>
      <c r="T296" s="15"/>
      <c r="U296" s="15"/>
      <c r="V296" s="27"/>
      <c r="W296" s="27"/>
      <c r="X296" s="15" t="s">
        <v>775</v>
      </c>
    </row>
    <row r="297" spans="1:24" s="54" customFormat="1" ht="44" customHeight="1">
      <c r="A297" s="59"/>
      <c r="B297" s="49"/>
      <c r="C297" s="27"/>
      <c r="D297" s="27" t="s">
        <v>805</v>
      </c>
      <c r="E297" s="45" t="s">
        <v>812</v>
      </c>
      <c r="F297" s="27" t="s">
        <v>197</v>
      </c>
      <c r="G297" s="15"/>
      <c r="H297" s="104" t="s">
        <v>759</v>
      </c>
      <c r="I297" s="28" t="s">
        <v>715</v>
      </c>
      <c r="J297" s="15"/>
      <c r="K297" s="27" t="s">
        <v>337</v>
      </c>
      <c r="L297" s="16"/>
      <c r="M297" s="27" t="s">
        <v>374</v>
      </c>
      <c r="N297" s="27"/>
      <c r="O297" s="27">
        <v>2000000115</v>
      </c>
      <c r="P297" s="28"/>
      <c r="Q297" s="27"/>
      <c r="R297" s="27"/>
      <c r="S297" s="27"/>
      <c r="T297" s="15"/>
      <c r="U297" s="15"/>
      <c r="V297" s="27"/>
      <c r="W297" s="27"/>
      <c r="X297" s="15" t="s">
        <v>773</v>
      </c>
    </row>
    <row r="298" spans="1:24" s="54" customFormat="1" ht="44" customHeight="1">
      <c r="A298" s="59"/>
      <c r="B298" s="49"/>
      <c r="C298" s="27"/>
      <c r="D298" s="27" t="s">
        <v>806</v>
      </c>
      <c r="E298" s="45" t="s">
        <v>813</v>
      </c>
      <c r="F298" s="27" t="s">
        <v>197</v>
      </c>
      <c r="G298" s="15"/>
      <c r="H298" s="104" t="s">
        <v>759</v>
      </c>
      <c r="I298" s="28" t="s">
        <v>715</v>
      </c>
      <c r="J298" s="15"/>
      <c r="K298" s="27" t="s">
        <v>337</v>
      </c>
      <c r="L298" s="16"/>
      <c r="M298" s="27" t="s">
        <v>374</v>
      </c>
      <c r="N298" s="27"/>
      <c r="O298" s="27">
        <v>2000000116</v>
      </c>
      <c r="P298" s="28"/>
      <c r="Q298" s="27"/>
      <c r="R298" s="27"/>
      <c r="S298" s="27"/>
      <c r="T298" s="15"/>
      <c r="U298" s="15"/>
      <c r="V298" s="27"/>
      <c r="W298" s="27"/>
      <c r="X298" s="15" t="s">
        <v>779</v>
      </c>
    </row>
    <row r="299" spans="1:24" s="54" customFormat="1" ht="15">
      <c r="A299" s="75" t="s">
        <v>271</v>
      </c>
      <c r="B299" s="48"/>
      <c r="C299" s="6"/>
      <c r="D299" s="6"/>
      <c r="E299" s="7"/>
      <c r="F299" s="6"/>
      <c r="G299" s="6"/>
      <c r="H299" s="30"/>
      <c r="I299" s="30"/>
      <c r="J299" s="6"/>
      <c r="K299" s="53"/>
      <c r="L299" s="7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</row>
    <row r="300" spans="1:24" s="54" customFormat="1" ht="15">
      <c r="A300" s="59"/>
      <c r="B300" s="49"/>
      <c r="C300" s="15"/>
      <c r="D300" s="79" t="s">
        <v>698</v>
      </c>
      <c r="E300" s="15" t="s">
        <v>283</v>
      </c>
      <c r="F300" s="15" t="s">
        <v>197</v>
      </c>
      <c r="G300" s="15"/>
      <c r="H300" s="104" t="s">
        <v>761</v>
      </c>
      <c r="I300" s="28" t="s">
        <v>715</v>
      </c>
      <c r="J300" s="15"/>
      <c r="K300" s="27" t="s">
        <v>337</v>
      </c>
      <c r="L300" s="24"/>
      <c r="M300" s="27" t="s">
        <v>374</v>
      </c>
      <c r="N300" s="27" t="s">
        <v>368</v>
      </c>
      <c r="O300" s="27">
        <v>44807681</v>
      </c>
      <c r="P300" s="28" t="str">
        <f t="shared" ref="P300:P313" si="24">IF(N300&lt;&gt;"",HYPERLINK(CONCATENATE("https:;;athena.ohdsi.org;search-terms;terms;",O300), CONCATENATE("Athena-",O300)),"")</f>
        <v>Athena-44807681</v>
      </c>
      <c r="Q300" s="27"/>
      <c r="R300" s="27"/>
      <c r="S300" s="27"/>
      <c r="T300" s="27"/>
      <c r="U300" s="27"/>
      <c r="V300" s="27"/>
      <c r="W300" s="27"/>
      <c r="X300" s="27" t="s">
        <v>770</v>
      </c>
    </row>
    <row r="301" spans="1:24" s="54" customFormat="1" ht="16">
      <c r="A301" s="59"/>
      <c r="B301" s="49"/>
      <c r="C301" s="16"/>
      <c r="D301" s="80" t="s">
        <v>699</v>
      </c>
      <c r="E301" s="16" t="s">
        <v>284</v>
      </c>
      <c r="F301" s="15" t="s">
        <v>197</v>
      </c>
      <c r="G301" s="15"/>
      <c r="H301" s="104" t="s">
        <v>761</v>
      </c>
      <c r="I301" s="28" t="s">
        <v>715</v>
      </c>
      <c r="J301" s="15"/>
      <c r="K301" s="27" t="s">
        <v>337</v>
      </c>
      <c r="L301" s="16"/>
      <c r="M301" s="27" t="s">
        <v>374</v>
      </c>
      <c r="N301" s="27"/>
      <c r="O301" s="27">
        <v>2000000093</v>
      </c>
      <c r="P301" s="28" t="str">
        <f>IF(N301&lt;&gt;"",HYPERLINK(CONCATENATE("https:;;athena.ohdsi.org;search-terms;terms;",O301), CONCATENATE("Athena-",O301)),"")</f>
        <v/>
      </c>
      <c r="Q301" s="27" t="s">
        <v>71</v>
      </c>
      <c r="R301" s="27">
        <v>8845</v>
      </c>
      <c r="S301" s="27" t="s">
        <v>376</v>
      </c>
      <c r="T301" s="27"/>
      <c r="U301" s="27"/>
      <c r="V301" s="27"/>
      <c r="W301" s="27"/>
      <c r="X301" s="27" t="s">
        <v>770</v>
      </c>
    </row>
    <row r="302" spans="1:24" s="54" customFormat="1" ht="16">
      <c r="A302" s="59"/>
      <c r="B302" s="49"/>
      <c r="C302" s="16"/>
      <c r="D302" s="80" t="s">
        <v>700</v>
      </c>
      <c r="E302" s="16" t="s">
        <v>585</v>
      </c>
      <c r="F302" s="15" t="s">
        <v>197</v>
      </c>
      <c r="G302" s="16"/>
      <c r="H302" s="104" t="s">
        <v>761</v>
      </c>
      <c r="I302" s="28" t="s">
        <v>715</v>
      </c>
      <c r="J302" s="15"/>
      <c r="K302" s="27" t="s">
        <v>337</v>
      </c>
      <c r="L302" s="16"/>
      <c r="M302" s="27" t="s">
        <v>374</v>
      </c>
      <c r="N302" s="27"/>
      <c r="O302" s="27">
        <v>2000000094</v>
      </c>
      <c r="P302" s="28" t="str">
        <f>IF(N302&lt;&gt;"",HYPERLINK(CONCATENATE("https:;;athena.ohdsi.org;search-terms;terms;",O302), CONCATENATE("Athena-",O302)),"")</f>
        <v/>
      </c>
      <c r="Q302" s="27" t="s">
        <v>71</v>
      </c>
      <c r="R302" s="27">
        <v>8845</v>
      </c>
      <c r="S302" s="27" t="s">
        <v>376</v>
      </c>
      <c r="T302" s="27"/>
      <c r="U302" s="27"/>
      <c r="V302" s="27"/>
      <c r="W302" s="27"/>
      <c r="X302" s="27" t="s">
        <v>770</v>
      </c>
    </row>
    <row r="303" spans="1:24" s="54" customFormat="1" ht="16">
      <c r="A303" s="59"/>
      <c r="B303" s="49"/>
      <c r="C303" s="16"/>
      <c r="D303" s="80" t="s">
        <v>771</v>
      </c>
      <c r="E303" s="16" t="s">
        <v>772</v>
      </c>
      <c r="F303" s="15" t="s">
        <v>197</v>
      </c>
      <c r="G303" s="16"/>
      <c r="H303" s="104" t="s">
        <v>761</v>
      </c>
      <c r="I303" s="28" t="s">
        <v>715</v>
      </c>
      <c r="J303" s="15"/>
      <c r="K303" s="27" t="s">
        <v>337</v>
      </c>
      <c r="L303" s="16"/>
      <c r="M303" s="27" t="s">
        <v>374</v>
      </c>
      <c r="N303" s="27"/>
      <c r="O303" s="27">
        <v>2000000105</v>
      </c>
      <c r="P303" s="28" t="str">
        <f>IF(N303&lt;&gt;"",HYPERLINK(CONCATENATE("https:;;athena.ohdsi.org;search-terms;terms;",O303), CONCATENATE("Athena-",O303)),"")</f>
        <v/>
      </c>
      <c r="Q303" s="27"/>
      <c r="R303" s="27"/>
      <c r="S303" s="27"/>
      <c r="T303" s="27"/>
      <c r="U303" s="27"/>
      <c r="V303" s="27"/>
      <c r="W303" s="27"/>
      <c r="X303" s="27" t="s">
        <v>770</v>
      </c>
    </row>
    <row r="304" spans="1:24" s="54" customFormat="1" ht="16">
      <c r="A304" s="59"/>
      <c r="B304" s="49"/>
      <c r="C304" s="16"/>
      <c r="D304" s="80" t="s">
        <v>274</v>
      </c>
      <c r="E304" s="16" t="s">
        <v>285</v>
      </c>
      <c r="F304" s="15" t="s">
        <v>197</v>
      </c>
      <c r="G304" s="15"/>
      <c r="H304" s="104" t="s">
        <v>761</v>
      </c>
      <c r="I304" s="28" t="s">
        <v>715</v>
      </c>
      <c r="J304" s="15"/>
      <c r="K304" s="27" t="s">
        <v>337</v>
      </c>
      <c r="L304" s="16"/>
      <c r="M304" s="27" t="s">
        <v>374</v>
      </c>
      <c r="N304" s="27"/>
      <c r="O304" s="27">
        <v>2000000095</v>
      </c>
      <c r="P304" s="28" t="str">
        <f t="shared" si="24"/>
        <v/>
      </c>
      <c r="Q304" s="27"/>
      <c r="R304" s="27"/>
      <c r="S304" s="27"/>
      <c r="T304" s="27"/>
      <c r="U304" s="27"/>
      <c r="V304" s="27"/>
      <c r="W304" s="27"/>
      <c r="X304" s="27" t="s">
        <v>770</v>
      </c>
    </row>
    <row r="305" spans="1:25" s="54" customFormat="1" ht="16">
      <c r="A305" s="59"/>
      <c r="B305" s="49"/>
      <c r="C305" s="15"/>
      <c r="D305" s="79" t="s">
        <v>275</v>
      </c>
      <c r="E305" s="45" t="s">
        <v>286</v>
      </c>
      <c r="F305" s="15" t="s">
        <v>197</v>
      </c>
      <c r="G305" s="15"/>
      <c r="H305" s="104" t="s">
        <v>761</v>
      </c>
      <c r="I305" s="28" t="s">
        <v>715</v>
      </c>
      <c r="J305" s="15"/>
      <c r="K305" s="27" t="s">
        <v>337</v>
      </c>
      <c r="L305" s="16"/>
      <c r="M305" s="27" t="s">
        <v>374</v>
      </c>
      <c r="N305" s="27"/>
      <c r="O305" s="79">
        <v>2000000096</v>
      </c>
      <c r="P305" s="28" t="str">
        <f t="shared" si="24"/>
        <v/>
      </c>
      <c r="Q305" s="27"/>
      <c r="R305" s="27"/>
      <c r="S305" s="27"/>
      <c r="T305" s="27"/>
      <c r="U305" s="27"/>
      <c r="V305" s="27"/>
      <c r="W305" s="27"/>
      <c r="X305" s="27" t="s">
        <v>770</v>
      </c>
    </row>
    <row r="306" spans="1:25" s="54" customFormat="1" ht="16">
      <c r="A306" s="59"/>
      <c r="B306" s="49"/>
      <c r="C306" s="15"/>
      <c r="D306" s="79" t="s">
        <v>701</v>
      </c>
      <c r="E306" s="11" t="s">
        <v>288</v>
      </c>
      <c r="F306" s="15" t="s">
        <v>197</v>
      </c>
      <c r="G306" s="15"/>
      <c r="H306" s="104" t="s">
        <v>761</v>
      </c>
      <c r="I306" s="28" t="s">
        <v>715</v>
      </c>
      <c r="J306" s="15"/>
      <c r="K306" s="27" t="s">
        <v>337</v>
      </c>
      <c r="L306" s="16"/>
      <c r="M306" s="27" t="s">
        <v>374</v>
      </c>
      <c r="N306" s="27"/>
      <c r="O306" s="27">
        <v>2000000097</v>
      </c>
      <c r="P306" s="28" t="str">
        <f t="shared" si="24"/>
        <v/>
      </c>
      <c r="Q306" s="27"/>
      <c r="R306" s="27"/>
      <c r="S306" s="27"/>
      <c r="T306" s="27"/>
      <c r="U306" s="27"/>
      <c r="V306" s="27"/>
      <c r="W306" s="27"/>
      <c r="X306" s="27" t="s">
        <v>770</v>
      </c>
    </row>
    <row r="307" spans="1:25" s="54" customFormat="1" ht="16">
      <c r="A307" s="59"/>
      <c r="B307" s="49"/>
      <c r="C307" s="16"/>
      <c r="D307" s="80" t="s">
        <v>276</v>
      </c>
      <c r="E307" s="16" t="s">
        <v>289</v>
      </c>
      <c r="F307" s="15" t="s">
        <v>197</v>
      </c>
      <c r="G307" s="16"/>
      <c r="H307" s="104" t="s">
        <v>761</v>
      </c>
      <c r="I307" s="28" t="s">
        <v>715</v>
      </c>
      <c r="J307" s="15"/>
      <c r="K307" s="27" t="s">
        <v>337</v>
      </c>
      <c r="L307" s="16"/>
      <c r="M307" s="27" t="s">
        <v>374</v>
      </c>
      <c r="N307" s="27" t="s">
        <v>368</v>
      </c>
      <c r="O307" s="27">
        <v>46284972</v>
      </c>
      <c r="P307" s="28" t="str">
        <f t="shared" si="24"/>
        <v>Athena-46284972</v>
      </c>
      <c r="Q307" s="27"/>
      <c r="R307" s="27"/>
      <c r="S307" s="27"/>
      <c r="T307" s="27"/>
      <c r="U307" s="27"/>
      <c r="V307" s="27"/>
      <c r="W307" s="27"/>
      <c r="X307" s="27" t="s">
        <v>770</v>
      </c>
    </row>
    <row r="308" spans="1:25" s="54" customFormat="1" ht="16">
      <c r="A308" s="59"/>
      <c r="B308" s="49"/>
      <c r="C308" s="16"/>
      <c r="D308" s="80" t="s">
        <v>277</v>
      </c>
      <c r="E308" s="16" t="s">
        <v>378</v>
      </c>
      <c r="F308" s="15" t="s">
        <v>197</v>
      </c>
      <c r="G308" s="15"/>
      <c r="H308" s="104" t="s">
        <v>761</v>
      </c>
      <c r="I308" s="28" t="s">
        <v>715</v>
      </c>
      <c r="J308" s="15"/>
      <c r="K308" s="27" t="s">
        <v>337</v>
      </c>
      <c r="L308" s="16"/>
      <c r="M308" s="27" t="s">
        <v>374</v>
      </c>
      <c r="N308" s="27"/>
      <c r="O308" s="27">
        <v>2000000098</v>
      </c>
      <c r="P308" s="28" t="str">
        <f t="shared" si="24"/>
        <v/>
      </c>
      <c r="Q308" s="27"/>
      <c r="R308" s="27"/>
      <c r="S308" s="27"/>
      <c r="T308" s="27"/>
      <c r="U308" s="27"/>
      <c r="V308" s="27"/>
      <c r="W308" s="27"/>
      <c r="X308" s="27" t="s">
        <v>770</v>
      </c>
    </row>
    <row r="309" spans="1:25" s="54" customFormat="1" ht="16">
      <c r="A309" s="59"/>
      <c r="B309" s="49"/>
      <c r="C309" s="15"/>
      <c r="D309" s="79" t="s">
        <v>278</v>
      </c>
      <c r="E309" s="45" t="s">
        <v>377</v>
      </c>
      <c r="F309" s="15" t="s">
        <v>197</v>
      </c>
      <c r="G309" s="15"/>
      <c r="H309" s="104" t="s">
        <v>761</v>
      </c>
      <c r="I309" s="28" t="s">
        <v>715</v>
      </c>
      <c r="J309" s="15"/>
      <c r="K309" s="27" t="s">
        <v>337</v>
      </c>
      <c r="L309" s="16"/>
      <c r="M309" s="27" t="s">
        <v>374</v>
      </c>
      <c r="N309" s="27"/>
      <c r="O309" s="27">
        <v>2000000099</v>
      </c>
      <c r="P309" s="28" t="str">
        <f t="shared" si="24"/>
        <v/>
      </c>
      <c r="Q309" s="27"/>
      <c r="R309" s="27"/>
      <c r="S309" s="27"/>
      <c r="T309" s="27"/>
      <c r="U309" s="27"/>
      <c r="V309" s="27"/>
      <c r="W309" s="27"/>
      <c r="X309" s="27" t="s">
        <v>770</v>
      </c>
    </row>
    <row r="310" spans="1:25" s="54" customFormat="1" ht="16">
      <c r="A310" s="59"/>
      <c r="B310" s="16"/>
      <c r="C310" s="16"/>
      <c r="D310" s="80" t="s">
        <v>279</v>
      </c>
      <c r="E310" s="16" t="s">
        <v>290</v>
      </c>
      <c r="F310" s="15" t="s">
        <v>197</v>
      </c>
      <c r="G310" s="16"/>
      <c r="H310" s="104" t="s">
        <v>761</v>
      </c>
      <c r="I310" s="28" t="s">
        <v>715</v>
      </c>
      <c r="J310" s="16"/>
      <c r="K310" s="27" t="s">
        <v>337</v>
      </c>
      <c r="L310" s="16"/>
      <c r="M310" s="27" t="s">
        <v>374</v>
      </c>
      <c r="N310" s="27" t="s">
        <v>368</v>
      </c>
      <c r="O310" s="27">
        <v>4332015</v>
      </c>
      <c r="P310" s="28" t="str">
        <f t="shared" si="24"/>
        <v>Athena-4332015</v>
      </c>
      <c r="Q310" s="27"/>
      <c r="R310" s="27"/>
      <c r="S310" s="27"/>
      <c r="T310" s="27"/>
      <c r="U310" s="27"/>
      <c r="V310" s="27"/>
      <c r="W310" s="27"/>
      <c r="X310" s="27" t="s">
        <v>770</v>
      </c>
    </row>
    <row r="311" spans="1:25" s="54" customFormat="1" ht="16">
      <c r="A311" s="59"/>
      <c r="B311" s="16"/>
      <c r="C311" s="16"/>
      <c r="D311" s="80" t="s">
        <v>280</v>
      </c>
      <c r="E311" s="16" t="s">
        <v>291</v>
      </c>
      <c r="F311" s="15" t="s">
        <v>197</v>
      </c>
      <c r="G311" s="16"/>
      <c r="H311" s="104" t="s">
        <v>761</v>
      </c>
      <c r="I311" s="28" t="s">
        <v>715</v>
      </c>
      <c r="J311" s="16"/>
      <c r="K311" s="27" t="s">
        <v>337</v>
      </c>
      <c r="L311" s="16"/>
      <c r="M311" s="27" t="s">
        <v>374</v>
      </c>
      <c r="N311" s="27" t="s">
        <v>368</v>
      </c>
      <c r="O311" s="27">
        <v>4166200</v>
      </c>
      <c r="P311" s="28" t="str">
        <f t="shared" si="24"/>
        <v>Athena-4166200</v>
      </c>
      <c r="Q311" s="27"/>
      <c r="R311" s="27"/>
      <c r="S311" s="27"/>
      <c r="T311" s="27"/>
      <c r="U311" s="27"/>
      <c r="V311" s="27"/>
      <c r="W311" s="27"/>
      <c r="X311" s="27" t="s">
        <v>770</v>
      </c>
    </row>
    <row r="312" spans="1:25" s="54" customFormat="1" ht="16">
      <c r="A312" s="59"/>
      <c r="B312" s="16"/>
      <c r="C312" s="16"/>
      <c r="D312" s="80" t="s">
        <v>702</v>
      </c>
      <c r="E312" s="16" t="s">
        <v>292</v>
      </c>
      <c r="F312" s="15" t="s">
        <v>197</v>
      </c>
      <c r="G312" s="16"/>
      <c r="H312" s="104" t="s">
        <v>761</v>
      </c>
      <c r="I312" s="28" t="s">
        <v>715</v>
      </c>
      <c r="J312" s="16"/>
      <c r="K312" s="27" t="s">
        <v>337</v>
      </c>
      <c r="L312" s="16"/>
      <c r="M312" s="27" t="s">
        <v>374</v>
      </c>
      <c r="N312" s="27" t="s">
        <v>368</v>
      </c>
      <c r="O312" s="27">
        <v>4282774</v>
      </c>
      <c r="P312" s="28" t="str">
        <f t="shared" si="24"/>
        <v>Athena-4282774</v>
      </c>
      <c r="Q312" s="27"/>
      <c r="R312" s="27"/>
      <c r="S312" s="27"/>
      <c r="T312" s="27"/>
      <c r="U312" s="27"/>
      <c r="V312" s="27"/>
      <c r="W312" s="27"/>
      <c r="X312" s="27" t="s">
        <v>770</v>
      </c>
    </row>
    <row r="313" spans="1:25" s="54" customFormat="1" ht="16">
      <c r="A313" s="59"/>
      <c r="B313" s="16"/>
      <c r="C313" s="16"/>
      <c r="D313" s="80" t="s">
        <v>282</v>
      </c>
      <c r="E313" s="16" t="s">
        <v>293</v>
      </c>
      <c r="F313" s="15" t="s">
        <v>197</v>
      </c>
      <c r="G313" s="16"/>
      <c r="H313" s="104" t="s">
        <v>761</v>
      </c>
      <c r="I313" s="28" t="s">
        <v>715</v>
      </c>
      <c r="J313" s="16"/>
      <c r="K313" s="27" t="s">
        <v>337</v>
      </c>
      <c r="L313" s="16"/>
      <c r="M313" s="27" t="s">
        <v>374</v>
      </c>
      <c r="N313" s="27"/>
      <c r="O313" s="27">
        <v>2000000076</v>
      </c>
      <c r="P313" s="28" t="str">
        <f t="shared" si="24"/>
        <v/>
      </c>
      <c r="Q313" s="27"/>
      <c r="R313" s="27"/>
      <c r="S313" s="27"/>
      <c r="T313" s="27"/>
      <c r="U313" s="27"/>
      <c r="V313" s="27"/>
      <c r="W313" s="27"/>
      <c r="X313" s="27" t="s">
        <v>770</v>
      </c>
    </row>
    <row r="314" spans="1:25" s="54" customFormat="1" ht="16">
      <c r="A314" s="59"/>
      <c r="B314" s="16"/>
      <c r="C314" s="16"/>
      <c r="D314" s="80" t="s">
        <v>780</v>
      </c>
      <c r="E314" s="16" t="s">
        <v>781</v>
      </c>
      <c r="F314" s="15" t="s">
        <v>197</v>
      </c>
      <c r="G314" s="16"/>
      <c r="H314" s="104" t="s">
        <v>761</v>
      </c>
      <c r="I314" s="28" t="s">
        <v>715</v>
      </c>
      <c r="J314" s="16"/>
      <c r="K314" s="27" t="s">
        <v>337</v>
      </c>
      <c r="L314" s="16"/>
      <c r="M314" s="27" t="s">
        <v>374</v>
      </c>
      <c r="N314" s="27" t="s">
        <v>368</v>
      </c>
      <c r="O314" s="27">
        <v>4056962</v>
      </c>
      <c r="P314" s="28" t="str">
        <f t="shared" ref="P314" si="25">IF(N314&lt;&gt;"",HYPERLINK(CONCATENATE("https:;;athena.ohdsi.org;search-terms;terms;",O314), CONCATENATE("Athena-",O314)),"")</f>
        <v>Athena-4056962</v>
      </c>
      <c r="Q314" s="27" t="s">
        <v>782</v>
      </c>
      <c r="R314" s="27"/>
      <c r="S314" s="27"/>
      <c r="T314" s="27"/>
      <c r="U314" s="27"/>
      <c r="V314" s="27"/>
      <c r="W314" s="27"/>
      <c r="X314" s="27" t="s">
        <v>770</v>
      </c>
      <c r="Y314" s="54" t="s">
        <v>784</v>
      </c>
    </row>
    <row r="315" spans="1:25" s="54" customFormat="1" ht="15">
      <c r="A315" s="75" t="s">
        <v>965</v>
      </c>
      <c r="B315" s="48"/>
      <c r="C315" s="6"/>
      <c r="D315" s="6"/>
      <c r="E315" s="7"/>
      <c r="F315" s="6"/>
      <c r="G315" s="6"/>
      <c r="H315" s="30"/>
      <c r="I315" s="30"/>
      <c r="J315" s="6"/>
      <c r="K315" s="53"/>
      <c r="L315" s="7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</row>
    <row r="316" spans="1:25">
      <c r="A316" s="111"/>
      <c r="B316" s="111"/>
      <c r="C316" s="112"/>
      <c r="D316" s="112" t="s">
        <v>967</v>
      </c>
      <c r="E316" s="113" t="s">
        <v>968</v>
      </c>
      <c r="F316" s="15" t="s">
        <v>197</v>
      </c>
      <c r="G316" s="112"/>
      <c r="H316" s="104" t="s">
        <v>761</v>
      </c>
      <c r="I316" s="28" t="s">
        <v>715</v>
      </c>
      <c r="J316" s="112"/>
      <c r="K316" s="27" t="s">
        <v>337</v>
      </c>
      <c r="L316" s="112"/>
      <c r="M316" s="27" t="s">
        <v>374</v>
      </c>
      <c r="N316" s="114"/>
      <c r="O316" s="114">
        <v>2000000143</v>
      </c>
      <c r="P316" s="114"/>
      <c r="Q316" s="28" t="s">
        <v>369</v>
      </c>
      <c r="R316" s="28">
        <v>9448</v>
      </c>
      <c r="S316" s="27" t="s">
        <v>376</v>
      </c>
      <c r="T316" s="114"/>
      <c r="U316" s="114"/>
      <c r="V316" s="114"/>
      <c r="W316" s="114"/>
      <c r="X316" s="115" t="s">
        <v>966</v>
      </c>
    </row>
    <row r="317" spans="1:25" s="54" customFormat="1" ht="15">
      <c r="A317" s="75" t="s">
        <v>969</v>
      </c>
      <c r="B317" s="48"/>
      <c r="C317" s="6"/>
      <c r="D317" s="6"/>
      <c r="E317" s="7"/>
      <c r="F317" s="6"/>
      <c r="G317" s="6"/>
      <c r="H317" s="30"/>
      <c r="I317" s="30"/>
      <c r="J317" s="6"/>
      <c r="K317" s="53"/>
      <c r="L317" s="7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</row>
    <row r="318" spans="1:25">
      <c r="A318" s="111"/>
      <c r="B318" s="111"/>
      <c r="C318" s="112"/>
      <c r="D318" s="112" t="s">
        <v>970</v>
      </c>
      <c r="E318" s="113" t="s">
        <v>971</v>
      </c>
      <c r="F318" s="15" t="s">
        <v>197</v>
      </c>
      <c r="G318" s="112"/>
      <c r="H318" s="104" t="s">
        <v>761</v>
      </c>
      <c r="I318" s="28" t="s">
        <v>715</v>
      </c>
      <c r="J318" s="112"/>
      <c r="K318" s="27" t="s">
        <v>337</v>
      </c>
      <c r="L318" s="112"/>
      <c r="M318" s="27" t="s">
        <v>374</v>
      </c>
      <c r="N318" s="114"/>
      <c r="O318" s="114">
        <v>2000000144</v>
      </c>
      <c r="P318" s="114"/>
      <c r="Q318" s="28" t="s">
        <v>369</v>
      </c>
      <c r="R318" s="28">
        <v>9448</v>
      </c>
      <c r="S318" s="27" t="s">
        <v>376</v>
      </c>
      <c r="T318" s="114"/>
      <c r="U318" s="114"/>
      <c r="V318" s="114"/>
      <c r="W318" s="114"/>
      <c r="X318" s="115" t="s">
        <v>972</v>
      </c>
    </row>
    <row r="319" spans="1:25">
      <c r="G319" s="23"/>
      <c r="H319" s="34"/>
      <c r="I319" s="34"/>
      <c r="J319" s="23"/>
      <c r="K319" s="40"/>
      <c r="L319" s="23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1:25">
      <c r="G320" s="23"/>
      <c r="H320" s="34"/>
      <c r="I320" s="34"/>
      <c r="J320" s="23"/>
      <c r="K320" s="40"/>
      <c r="L320" s="23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7:24">
      <c r="G321" s="23"/>
      <c r="H321" s="34"/>
      <c r="I321" s="34"/>
      <c r="J321" s="23"/>
      <c r="K321" s="40"/>
      <c r="L321" s="23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spans="7:24">
      <c r="G322" s="23"/>
      <c r="H322" s="34"/>
      <c r="I322" s="34"/>
      <c r="J322" s="23"/>
      <c r="K322" s="40"/>
      <c r="L322" s="23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spans="7:24">
      <c r="G323" s="23"/>
      <c r="H323" s="34"/>
      <c r="I323" s="34"/>
      <c r="J323" s="23"/>
      <c r="K323" s="40"/>
      <c r="L323" s="23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spans="7:24">
      <c r="G324" s="23"/>
      <c r="H324" s="34"/>
      <c r="I324" s="34"/>
      <c r="J324" s="23"/>
      <c r="K324" s="40"/>
      <c r="L324" s="23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spans="7:24">
      <c r="G325" s="23"/>
      <c r="H325" s="34"/>
      <c r="I325" s="34"/>
      <c r="J325" s="23"/>
      <c r="K325" s="40"/>
      <c r="L325" s="23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spans="7:24">
      <c r="G326" s="23"/>
      <c r="H326" s="34"/>
      <c r="I326" s="34"/>
      <c r="J326" s="23"/>
      <c r="K326" s="40"/>
      <c r="L326" s="23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spans="7:24">
      <c r="G327" s="23"/>
      <c r="H327" s="34"/>
      <c r="I327" s="34"/>
      <c r="J327" s="23"/>
      <c r="K327" s="40"/>
      <c r="L327" s="23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spans="7:24">
      <c r="G328" s="23"/>
      <c r="H328" s="34"/>
      <c r="I328" s="34"/>
      <c r="J328" s="23"/>
      <c r="K328" s="40"/>
      <c r="L328" s="23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spans="7:24">
      <c r="G329" s="23"/>
      <c r="H329" s="34"/>
      <c r="I329" s="34"/>
      <c r="J329" s="23"/>
      <c r="K329" s="40"/>
      <c r="L329" s="23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spans="7:24">
      <c r="G330" s="23"/>
      <c r="H330" s="34"/>
      <c r="I330" s="34"/>
      <c r="J330" s="23"/>
      <c r="K330" s="40"/>
      <c r="L330" s="23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spans="7:24">
      <c r="G331" s="23"/>
      <c r="H331" s="34"/>
      <c r="I331" s="34"/>
      <c r="J331" s="23"/>
      <c r="K331" s="40"/>
      <c r="L331" s="23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spans="7:24">
      <c r="G332" s="23"/>
      <c r="H332" s="34"/>
      <c r="I332" s="34"/>
      <c r="J332" s="23"/>
      <c r="K332" s="40"/>
      <c r="L332" s="23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spans="7:24">
      <c r="G333" s="23"/>
      <c r="H333" s="34"/>
      <c r="I333" s="34"/>
      <c r="J333" s="23"/>
      <c r="K333" s="40"/>
      <c r="L333" s="23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  <row r="1273" spans="7:24"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</row>
    <row r="1274" spans="7:24"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</row>
    <row r="1275" spans="7:24"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</row>
    <row r="1276" spans="7:24"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</row>
    <row r="1277" spans="7:24"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</row>
    <row r="1278" spans="7:24"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</row>
    <row r="1279" spans="7:24"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</row>
    <row r="1280" spans="7:24"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</row>
    <row r="1281" spans="7:24"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</row>
    <row r="1282" spans="7:24"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</row>
    <row r="1283" spans="7:24"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</row>
    <row r="1284" spans="7:24"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</row>
    <row r="1285" spans="7:24"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</row>
    <row r="1286" spans="7:24"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814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816</v>
      </c>
      <c r="E3" s="97" t="s">
        <v>815</v>
      </c>
      <c r="F3" s="97" t="s">
        <v>197</v>
      </c>
      <c r="G3" s="97"/>
      <c r="H3" s="97" t="s">
        <v>759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883</v>
      </c>
      <c r="Y3" s="97"/>
    </row>
    <row r="4" spans="1:25" ht="134" customHeight="1">
      <c r="A4" s="97"/>
      <c r="B4" s="97"/>
      <c r="C4" s="97"/>
      <c r="D4" s="97" t="s">
        <v>817</v>
      </c>
      <c r="E4" s="97" t="s">
        <v>818</v>
      </c>
      <c r="F4" s="97" t="s">
        <v>55</v>
      </c>
      <c r="G4" s="97"/>
      <c r="H4" s="97" t="s">
        <v>885</v>
      </c>
      <c r="I4" s="97" t="s">
        <v>714</v>
      </c>
      <c r="J4" s="97"/>
      <c r="K4" s="97" t="s">
        <v>337</v>
      </c>
      <c r="L4" s="109" t="s">
        <v>884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885</v>
      </c>
      <c r="U4" s="97"/>
      <c r="V4" s="97"/>
      <c r="W4" s="97"/>
      <c r="X4" s="97" t="s">
        <v>883</v>
      </c>
      <c r="Y4" s="97"/>
    </row>
    <row r="5" spans="1:25">
      <c r="A5" s="97"/>
      <c r="B5" s="97"/>
      <c r="C5" s="97"/>
      <c r="D5" s="107" t="s">
        <v>819</v>
      </c>
      <c r="E5" s="97" t="s">
        <v>822</v>
      </c>
      <c r="F5" s="97" t="s">
        <v>197</v>
      </c>
      <c r="G5" s="97"/>
      <c r="H5" s="97" t="s">
        <v>759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883</v>
      </c>
      <c r="Y5" s="97"/>
    </row>
    <row r="6" spans="1:25">
      <c r="A6" s="97"/>
      <c r="B6" s="97"/>
      <c r="C6" s="97"/>
      <c r="D6" s="107" t="s">
        <v>820</v>
      </c>
      <c r="E6" s="97" t="s">
        <v>823</v>
      </c>
      <c r="F6" s="97" t="s">
        <v>197</v>
      </c>
      <c r="G6" s="97"/>
      <c r="H6" s="97" t="s">
        <v>759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883</v>
      </c>
      <c r="Y6" s="97"/>
    </row>
    <row r="7" spans="1:25">
      <c r="A7" s="97"/>
      <c r="B7" s="97"/>
      <c r="C7" s="97"/>
      <c r="D7" s="107" t="s">
        <v>821</v>
      </c>
      <c r="E7" s="97" t="s">
        <v>824</v>
      </c>
      <c r="F7" s="97" t="s">
        <v>197</v>
      </c>
      <c r="G7" s="97"/>
      <c r="H7" s="97" t="s">
        <v>759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883</v>
      </c>
      <c r="Y7" s="97"/>
    </row>
    <row r="8" spans="1:25" s="47" customFormat="1">
      <c r="A8" s="97"/>
      <c r="B8" s="97"/>
      <c r="C8" s="97"/>
      <c r="D8" s="107" t="s">
        <v>825</v>
      </c>
      <c r="E8" s="97" t="s">
        <v>826</v>
      </c>
      <c r="F8" s="97" t="s">
        <v>55</v>
      </c>
      <c r="G8" s="97"/>
      <c r="H8" s="97" t="s">
        <v>885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885</v>
      </c>
      <c r="U8" s="97"/>
      <c r="V8" s="97"/>
      <c r="W8" s="97"/>
      <c r="X8" s="97" t="s">
        <v>883</v>
      </c>
      <c r="Y8" s="97"/>
    </row>
    <row r="9" spans="1:25" s="47" customFormat="1">
      <c r="A9" s="97"/>
      <c r="B9" s="97"/>
      <c r="C9" s="97"/>
      <c r="D9" s="107" t="s">
        <v>827</v>
      </c>
      <c r="E9" s="97" t="s">
        <v>828</v>
      </c>
      <c r="F9" s="97" t="s">
        <v>197</v>
      </c>
      <c r="G9" s="97"/>
      <c r="H9" s="97" t="s">
        <v>759</v>
      </c>
      <c r="I9" s="97" t="s">
        <v>715</v>
      </c>
      <c r="J9" s="97" t="s">
        <v>751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751</v>
      </c>
      <c r="R9" s="27">
        <v>8555</v>
      </c>
      <c r="S9" s="27" t="s">
        <v>376</v>
      </c>
      <c r="T9" s="97"/>
      <c r="U9" s="97"/>
      <c r="V9" s="97"/>
      <c r="W9" s="97"/>
      <c r="X9" s="97" t="s">
        <v>883</v>
      </c>
      <c r="Y9" s="97"/>
    </row>
    <row r="10" spans="1:25">
      <c r="A10" s="97"/>
      <c r="B10" s="97"/>
      <c r="C10" s="97"/>
      <c r="D10" s="107" t="s">
        <v>829</v>
      </c>
      <c r="E10" s="97" t="s">
        <v>830</v>
      </c>
      <c r="F10" s="97" t="s">
        <v>197</v>
      </c>
      <c r="G10" s="97"/>
      <c r="H10" s="97" t="s">
        <v>759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883</v>
      </c>
      <c r="Y10" s="97"/>
    </row>
    <row r="11" spans="1:25">
      <c r="A11" s="97"/>
      <c r="B11" s="97"/>
      <c r="C11" s="97"/>
      <c r="D11" s="107" t="s">
        <v>831</v>
      </c>
      <c r="E11" s="97" t="s">
        <v>835</v>
      </c>
      <c r="F11" s="97" t="s">
        <v>197</v>
      </c>
      <c r="G11" s="97"/>
      <c r="H11" s="97" t="s">
        <v>759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883</v>
      </c>
      <c r="Y11" s="97"/>
    </row>
    <row r="12" spans="1:25">
      <c r="A12" s="97"/>
      <c r="B12" s="97"/>
      <c r="C12" s="97"/>
      <c r="D12" s="107" t="s">
        <v>832</v>
      </c>
      <c r="E12" s="97" t="s">
        <v>836</v>
      </c>
      <c r="F12" s="97" t="s">
        <v>197</v>
      </c>
      <c r="G12" s="97"/>
      <c r="H12" s="97" t="s">
        <v>759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883</v>
      </c>
      <c r="Y12" s="97"/>
    </row>
    <row r="13" spans="1:25">
      <c r="A13" s="97"/>
      <c r="B13" s="97"/>
      <c r="C13" s="97"/>
      <c r="D13" s="107" t="s">
        <v>833</v>
      </c>
      <c r="E13" s="97" t="s">
        <v>837</v>
      </c>
      <c r="F13" s="97" t="s">
        <v>197</v>
      </c>
      <c r="G13" s="97"/>
      <c r="H13" s="97" t="s">
        <v>759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883</v>
      </c>
      <c r="Y13" s="97"/>
    </row>
    <row r="14" spans="1:25">
      <c r="A14" s="97"/>
      <c r="B14" s="97"/>
      <c r="C14" s="97"/>
      <c r="D14" s="107" t="s">
        <v>834</v>
      </c>
      <c r="E14" s="97" t="s">
        <v>838</v>
      </c>
      <c r="F14" s="97" t="s">
        <v>197</v>
      </c>
      <c r="G14" s="97"/>
      <c r="H14" s="97" t="s">
        <v>759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883</v>
      </c>
      <c r="Y14" s="97"/>
    </row>
    <row r="15" spans="1:25">
      <c r="A15" s="97"/>
      <c r="B15" s="97"/>
      <c r="C15" s="97"/>
      <c r="D15" s="107" t="s">
        <v>839</v>
      </c>
      <c r="E15" s="97" t="s">
        <v>840</v>
      </c>
      <c r="F15" s="97" t="s">
        <v>197</v>
      </c>
      <c r="G15" s="97"/>
      <c r="H15" s="97" t="s">
        <v>759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883</v>
      </c>
      <c r="Y15" s="97"/>
    </row>
    <row r="16" spans="1:25">
      <c r="A16" s="97"/>
      <c r="B16" s="97"/>
      <c r="C16" s="97"/>
      <c r="D16" s="107" t="s">
        <v>841</v>
      </c>
      <c r="E16" s="97" t="s">
        <v>844</v>
      </c>
      <c r="F16" s="99" t="s">
        <v>55</v>
      </c>
      <c r="G16" s="99"/>
      <c r="H16" s="97" t="s">
        <v>885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885</v>
      </c>
      <c r="U16" s="97"/>
      <c r="V16" s="97"/>
      <c r="W16" s="97"/>
      <c r="X16" s="97" t="s">
        <v>883</v>
      </c>
      <c r="Y16" s="97"/>
    </row>
    <row r="17" spans="1:25">
      <c r="A17" s="97"/>
      <c r="B17" s="97"/>
      <c r="C17" s="97"/>
      <c r="D17" s="107" t="s">
        <v>842</v>
      </c>
      <c r="E17" s="97" t="s">
        <v>843</v>
      </c>
      <c r="F17" s="97" t="s">
        <v>197</v>
      </c>
      <c r="G17" s="97"/>
      <c r="H17" s="97" t="s">
        <v>759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883</v>
      </c>
      <c r="Y17" s="97"/>
    </row>
    <row r="18" spans="1:25">
      <c r="A18" s="97"/>
      <c r="B18" s="97"/>
      <c r="C18" s="97"/>
      <c r="D18" s="107" t="s">
        <v>845</v>
      </c>
      <c r="E18" s="97" t="s">
        <v>847</v>
      </c>
      <c r="F18" s="97" t="s">
        <v>197</v>
      </c>
      <c r="G18" s="97"/>
      <c r="H18" s="97" t="s">
        <v>759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883</v>
      </c>
      <c r="Y18" s="97"/>
    </row>
    <row r="19" spans="1:25">
      <c r="A19" s="97"/>
      <c r="B19" s="97"/>
      <c r="C19" s="97"/>
      <c r="D19" s="107" t="s">
        <v>846</v>
      </c>
      <c r="E19" s="97" t="s">
        <v>848</v>
      </c>
      <c r="F19" s="97" t="s">
        <v>197</v>
      </c>
      <c r="G19" s="97"/>
      <c r="H19" s="97" t="s">
        <v>759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883</v>
      </c>
      <c r="Y19" s="97"/>
    </row>
    <row r="20" spans="1:25">
      <c r="A20" s="97"/>
      <c r="B20" s="97"/>
      <c r="C20" s="97"/>
      <c r="D20" s="107" t="s">
        <v>855</v>
      </c>
      <c r="E20" s="97" t="s">
        <v>857</v>
      </c>
      <c r="F20" s="97" t="s">
        <v>197</v>
      </c>
      <c r="G20" s="97"/>
      <c r="H20" s="97" t="s">
        <v>759</v>
      </c>
      <c r="I20" s="97" t="s">
        <v>714</v>
      </c>
      <c r="J20" s="97" t="s">
        <v>751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751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883</v>
      </c>
      <c r="Y20" s="97"/>
    </row>
    <row r="21" spans="1:25">
      <c r="A21" s="97"/>
      <c r="B21" s="97"/>
      <c r="C21" s="97"/>
      <c r="D21" s="107" t="s">
        <v>856</v>
      </c>
      <c r="E21" s="97" t="s">
        <v>858</v>
      </c>
      <c r="F21" s="97" t="s">
        <v>197</v>
      </c>
      <c r="G21" s="97"/>
      <c r="H21" s="97" t="s">
        <v>759</v>
      </c>
      <c r="I21" s="97" t="s">
        <v>714</v>
      </c>
      <c r="J21" s="97" t="s">
        <v>751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751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883</v>
      </c>
      <c r="Y21" s="97"/>
    </row>
    <row r="22" spans="1:25">
      <c r="A22" s="97"/>
      <c r="B22" s="97"/>
      <c r="C22" s="97"/>
      <c r="D22" s="107" t="s">
        <v>859</v>
      </c>
      <c r="E22" s="97" t="s">
        <v>860</v>
      </c>
      <c r="F22" s="99" t="s">
        <v>55</v>
      </c>
      <c r="G22" s="99"/>
      <c r="H22" s="97" t="s">
        <v>885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885</v>
      </c>
      <c r="U22" s="97"/>
      <c r="V22" s="97"/>
      <c r="W22" s="97"/>
      <c r="X22" s="97" t="s">
        <v>883</v>
      </c>
      <c r="Y22" s="97"/>
    </row>
    <row r="23" spans="1:25" ht="43">
      <c r="A23" s="97"/>
      <c r="B23" s="97"/>
      <c r="C23" s="97"/>
      <c r="D23" s="107" t="s">
        <v>861</v>
      </c>
      <c r="E23" s="108" t="s">
        <v>862</v>
      </c>
      <c r="F23" s="97" t="s">
        <v>197</v>
      </c>
      <c r="G23" s="97"/>
      <c r="H23" s="97" t="s">
        <v>759</v>
      </c>
      <c r="I23" s="97" t="s">
        <v>714</v>
      </c>
      <c r="J23" s="97" t="s">
        <v>751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751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883</v>
      </c>
      <c r="Y23" s="97"/>
    </row>
    <row r="24" spans="1:25">
      <c r="A24" s="97"/>
      <c r="B24" s="97"/>
      <c r="C24" s="97"/>
      <c r="D24" s="107" t="s">
        <v>863</v>
      </c>
      <c r="E24" s="97" t="s">
        <v>864</v>
      </c>
      <c r="F24" s="99" t="s">
        <v>55</v>
      </c>
      <c r="G24" s="99"/>
      <c r="H24" s="97" t="s">
        <v>885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885</v>
      </c>
      <c r="U24" s="97"/>
      <c r="V24" s="97"/>
      <c r="W24" s="97"/>
      <c r="X24" s="97" t="s">
        <v>883</v>
      </c>
      <c r="Y24" s="97"/>
    </row>
    <row r="25" spans="1:25">
      <c r="A25" s="97"/>
      <c r="B25" s="97"/>
      <c r="C25" s="97"/>
      <c r="D25" s="107" t="s">
        <v>865</v>
      </c>
      <c r="E25" s="97" t="s">
        <v>876</v>
      </c>
      <c r="F25" s="97" t="s">
        <v>197</v>
      </c>
      <c r="G25" s="97"/>
      <c r="H25" s="97" t="s">
        <v>759</v>
      </c>
      <c r="I25" s="97" t="s">
        <v>714</v>
      </c>
      <c r="J25" s="97" t="s">
        <v>751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751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883</v>
      </c>
      <c r="Y25" s="97"/>
    </row>
    <row r="26" spans="1:25">
      <c r="A26" s="97"/>
      <c r="B26" s="97"/>
      <c r="C26" s="97"/>
      <c r="D26" s="107" t="s">
        <v>866</v>
      </c>
      <c r="E26" s="97" t="s">
        <v>877</v>
      </c>
      <c r="F26" s="97" t="s">
        <v>197</v>
      </c>
      <c r="G26" s="97"/>
      <c r="H26" s="97" t="s">
        <v>759</v>
      </c>
      <c r="I26" s="97" t="s">
        <v>714</v>
      </c>
      <c r="J26" s="97" t="s">
        <v>751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751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883</v>
      </c>
      <c r="Y26" s="97"/>
    </row>
    <row r="27" spans="1:25">
      <c r="A27" s="97"/>
      <c r="B27" s="97"/>
      <c r="C27" s="97"/>
      <c r="D27" s="107" t="s">
        <v>868</v>
      </c>
      <c r="E27" s="97" t="s">
        <v>878</v>
      </c>
      <c r="F27" s="97" t="s">
        <v>197</v>
      </c>
      <c r="G27" s="97"/>
      <c r="H27" s="97" t="s">
        <v>759</v>
      </c>
      <c r="I27" s="97" t="s">
        <v>714</v>
      </c>
      <c r="J27" s="97" t="s">
        <v>751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751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883</v>
      </c>
      <c r="Y27" s="97"/>
    </row>
    <row r="28" spans="1:25">
      <c r="A28" s="97"/>
      <c r="B28" s="97"/>
      <c r="C28" s="97"/>
      <c r="D28" s="107" t="s">
        <v>871</v>
      </c>
      <c r="E28" s="97" t="s">
        <v>873</v>
      </c>
      <c r="F28" s="97" t="s">
        <v>197</v>
      </c>
      <c r="G28" s="97"/>
      <c r="H28" s="97" t="s">
        <v>759</v>
      </c>
      <c r="I28" s="97" t="s">
        <v>714</v>
      </c>
      <c r="J28" s="97" t="s">
        <v>751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751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883</v>
      </c>
      <c r="Y28" s="97"/>
    </row>
    <row r="29" spans="1:25">
      <c r="A29" s="97"/>
      <c r="B29" s="97"/>
      <c r="C29" s="97"/>
      <c r="D29" s="107" t="s">
        <v>872</v>
      </c>
      <c r="E29" s="97" t="s">
        <v>874</v>
      </c>
      <c r="F29" s="97" t="s">
        <v>197</v>
      </c>
      <c r="G29" s="97"/>
      <c r="H29" s="97" t="s">
        <v>759</v>
      </c>
      <c r="I29" s="97" t="s">
        <v>714</v>
      </c>
      <c r="J29" s="97" t="s">
        <v>751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751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883</v>
      </c>
      <c r="Y29" s="97"/>
    </row>
    <row r="30" spans="1:25">
      <c r="A30" s="97"/>
      <c r="B30" s="97"/>
      <c r="C30" s="97"/>
      <c r="D30" s="107" t="s">
        <v>867</v>
      </c>
      <c r="E30" s="97" t="s">
        <v>875</v>
      </c>
      <c r="F30" s="97" t="s">
        <v>197</v>
      </c>
      <c r="G30" s="97"/>
      <c r="H30" s="97" t="s">
        <v>759</v>
      </c>
      <c r="I30" s="97" t="s">
        <v>714</v>
      </c>
      <c r="J30" s="97" t="s">
        <v>751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751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883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(PM)</cp:lastModifiedBy>
  <dcterms:created xsi:type="dcterms:W3CDTF">2021-05-03T07:56:11Z</dcterms:created>
  <dcterms:modified xsi:type="dcterms:W3CDTF">2022-08-11T12:50:07Z</dcterms:modified>
</cp:coreProperties>
</file>