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9" documentId="13_ncr:1_{CFD7E28C-48FE-9D4B-9FBD-FF4601B5D85E}" xr6:coauthVersionLast="47" xr6:coauthVersionMax="47" xr10:uidLastSave="{9B515141-2EEF-564C-BDB5-8BB5993C00B8}"/>
  <bookViews>
    <workbookView xWindow="296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3" i="2" l="1"/>
  <c r="P72" i="2"/>
  <c r="P141" i="2"/>
  <c r="P142" i="2"/>
  <c r="P222" i="2"/>
  <c r="P253" i="2"/>
  <c r="P182" i="2"/>
  <c r="P180" i="2"/>
  <c r="P63" i="2"/>
  <c r="P295" i="2"/>
  <c r="P140" i="2"/>
  <c r="P143" i="2"/>
  <c r="P284" i="2"/>
  <c r="P234" i="2"/>
  <c r="P77" i="2"/>
  <c r="P70" i="2"/>
  <c r="P181" i="2"/>
  <c r="P178" i="2"/>
  <c r="P177" i="2"/>
  <c r="P261" i="2"/>
  <c r="P260" i="2"/>
  <c r="P224" i="2"/>
  <c r="P223" i="2"/>
  <c r="P203" i="2"/>
  <c r="P202" i="2"/>
  <c r="P161" i="2"/>
  <c r="P99" i="2"/>
  <c r="F2" i="3"/>
  <c r="F3" i="3"/>
  <c r="P294" i="2"/>
  <c r="P293" i="2"/>
  <c r="P292" i="2"/>
  <c r="P291" i="2"/>
  <c r="P290" i="2"/>
  <c r="P289" i="2"/>
  <c r="P288" i="2"/>
  <c r="P287" i="2"/>
  <c r="P286" i="2"/>
  <c r="P285" i="2"/>
  <c r="P283" i="2"/>
  <c r="P282" i="2"/>
  <c r="P281" i="2"/>
  <c r="P265" i="2"/>
  <c r="P264" i="2"/>
  <c r="P263" i="2"/>
  <c r="P259" i="2"/>
  <c r="P258" i="2"/>
  <c r="P257" i="2"/>
  <c r="P256" i="2"/>
  <c r="P255" i="2"/>
  <c r="P254" i="2"/>
  <c r="P252" i="2"/>
  <c r="P251" i="2"/>
  <c r="P250" i="2"/>
  <c r="P249" i="2"/>
  <c r="P248" i="2"/>
  <c r="P233" i="2"/>
  <c r="P232" i="2"/>
  <c r="P231" i="2"/>
  <c r="P230" i="2"/>
  <c r="P229" i="2"/>
  <c r="P228" i="2"/>
  <c r="P227" i="2"/>
  <c r="P226" i="2"/>
  <c r="P221" i="2"/>
  <c r="P220" i="2"/>
  <c r="P219" i="2"/>
  <c r="P218" i="2"/>
  <c r="P217" i="2"/>
  <c r="P216" i="2"/>
  <c r="P214" i="2"/>
  <c r="P213" i="2"/>
  <c r="P212" i="2"/>
  <c r="P211" i="2"/>
  <c r="P210" i="2"/>
  <c r="P209" i="2"/>
  <c r="P208" i="2"/>
  <c r="P207" i="2"/>
  <c r="P206" i="2"/>
  <c r="P205" i="2"/>
  <c r="P201" i="2"/>
  <c r="P200" i="2"/>
  <c r="P199" i="2"/>
  <c r="P198" i="2"/>
  <c r="P197" i="2"/>
  <c r="P196" i="2"/>
  <c r="P194" i="2"/>
  <c r="P193" i="2"/>
  <c r="P192" i="2"/>
  <c r="P191" i="2"/>
  <c r="P190" i="2"/>
  <c r="P189" i="2"/>
  <c r="P188" i="2"/>
  <c r="P187" i="2"/>
  <c r="P186" i="2"/>
  <c r="P185" i="2"/>
  <c r="P184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89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94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97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98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09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18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57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1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2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3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85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86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87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88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4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<sst xmlns="http://schemas.openxmlformats.org/spreadsheetml/2006/main" count="4580" uniqueCount="958">
  <si>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</si>
  <si>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</si>
  <si>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</si>
  <si>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</si>
  <si>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</si>
  <si>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</si>
  <si>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</si>
  <si>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</si>
  <si>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</si>
  <si>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</si>
  <si>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</si>
  <si>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</si>
  <si>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</si>
  <si>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</si>
  <si>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</si>
  <si>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</si>
  <si>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</si>
  <si>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</si>
  <si>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</si>
  <si>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</si>
  <si>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</si>
  <si>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</si>
  <si>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</si>
  <si>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</si>
  <si>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</si>
  <si>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</si>
  <si>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</si>
  <si>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</si>
  <si>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</si>
  <si>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</si>
  <si>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</si>
  <si>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</si>
  <si>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</si>
  <si>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</si>
  <si>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</si>
  <si>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</si>
  <si>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</si>
  <si>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</si>
  <si>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</si>
  <si>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</si>
  <si>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</si>
  <si>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</si>
  <si>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</si>
  <si>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</si>
  <si>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</si>
  <si>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</si>
  <si>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</si>
  <si>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</si>
  <si>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</si>
  <si>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</si>
  <si>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</si>
  <si>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</si>
  <si>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</si>
  <si>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</si>
  <si>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</si>
  <si>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</si>
  <si>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</si>
  <si>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</si>
  <si>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</si>
  <si>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</si>
  <si>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</si>
  <si>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</si>
  <si>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</si>
  <si>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</si>
  <si>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</si>
  <si>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</si>
  <si>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</si>
  <si>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</si>
  <si>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</si>
  <si>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</si>
  <si>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</si>
  <si>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</si>
  <si>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</si>
  <si>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</si>
  <si>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</si>
  <si>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</si>
  <si>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</si>
  <si>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</si>
  <si>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</si>
  <si>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</si>
  <si>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</si>
  <si>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</si>
  <si>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</si>
  <si>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</si>
  <si>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</si>
  <si>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</si>
  <si>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</si>
  <si>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</si>
  <si>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</si>
  <si>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</si>
  <si>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</si>
  <si>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</si>
  <si>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</si>
  <si>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</si>
  <si>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</si>
  <si>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</si>
  <si>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</si>
  <si>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</si>
  <si>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</si>
  <si>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</si>
  <si>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</si>
  <si>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</si>
  <si>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</si>
  <si>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</si>
  <si>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</si>
  <si>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</si>
  <si>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</si>
  <si>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</si>
  <si>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</si>
  <si>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</si>
  <si>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</si>
  <si>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</si>
  <si>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</si>
  <si>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</si>
  <si>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</si>
  <si>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</si>
  <si>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</si>
  <si>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</si>
  <si>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</si>
  <si>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</si>
  <si>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</si>
  <si>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</si>
  <si>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</si>
  <si>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</si>
  <si>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</si>
  <si>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</si>
  <si>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</si>
  <si>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</si>
  <si>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</si>
  <si>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</si>
  <si>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</si>
  <si>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</si>
  <si>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</si>
  <si>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</si>
  <si>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</si>
  <si>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</si>
  <si>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</si>
  <si>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</si>
  <si>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</si>
  <si>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</si>
  <si>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</si>
  <si>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</si>
  <si>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</si>
  <si>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</si>
  <si>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</si>
  <si>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</si>
  <si>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</si>
  <si>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</si>
  <si>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</si>
  <si>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</si>
  <si>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</si>
  <si>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</si>
  <si>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</si>
  <si>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</si>
  <si>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</si>
  <si>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</si>
  <si>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</si>
  <si>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</si>
  <si>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</si>
  <si>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</si>
  <si>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</si>
  <si>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</si>
  <si>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</si>
  <si>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</si>
  <si>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</si>
  <si>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</si>
  <si>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</si>
  <si>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</si>
  <si>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</si>
  <si>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</si>
  <si>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</si>
  <si>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</si>
  <si>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</si>
  <si>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</si>
  <si>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</si>
  <si>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</si>
  <si>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</si>
  <si>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</si>
  <si>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</si>
  <si>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</si>
  <si>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</si>
  <si>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</si>
  <si>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</si>
  <si>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</si>
  <si>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</si>
  <si>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</si>
  <si>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</si>
  <si>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</si>
  <si>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</si>
  <si>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</si>
  <si>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</si>
  <si>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</si>
  <si>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</si>
  <si>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</si>
  <si>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</si>
  <si>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</si>
  <si>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</si>
  <si>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</si>
  <si>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</si>
  <si>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</si>
  <si>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</si>
  <si>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</si>
  <si>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</si>
  <si>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</si>
  <si>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</si>
  <si>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</si>
  <si>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</si>
  <si>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</si>
  <si>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</si>
  <si>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</si>
  <si>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</si>
  <si>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</si>
  <si>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</si>
  <si>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</si>
  <si>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</si>
  <si>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</si>
  <si>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</si>
  <si>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</si>
  <si>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</si>
  <si>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</si>
  <si>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</si>
  <si>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</si>
  <si>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</si>
  <si>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</si>
  <si>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</si>
  <si>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</si>
  <si>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</si>
  <si>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</si>
  <si>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</si>
  <si>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</si>
  <si>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</si>
  <si>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</si>
  <si>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</si>
  <si>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</si>
  <si>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</si>
  <si>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</si>
  <si>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</si>
  <si>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</si>
  <si>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</si>
  <si>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</si>
  <si>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</si>
  <si>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</si>
  <si>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</si>
  <si>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</si>
  <si>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</si>
  <si>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</si>
  <si>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</si>
  <si>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</si>
  <si>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</si>
  <si>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</si>
  <si>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</si>
  <si>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</si>
  <si>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</si>
  <si>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</si>
  <si>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</si>
  <si>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</si>
  <si>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</si>
  <si>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</si>
  <si>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</si>
  <si>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</si>
  <si>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</si>
  <si>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</si>
  <si>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</si>
  <si>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</si>
  <si>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</si>
  <si>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</si>
  <si>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</si>
  <si>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</si>
  <si>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</si>
  <si>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</si>
  <si>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</si>
  <si>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</si>
  <si>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</si>
  <si>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</si>
  <si>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</si>
  <si>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</si>
  <si>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</si>
  <si>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</si>
  <si>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</si>
  <si>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</si>
  <si>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</si>
  <si>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</si>
  <si>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</si>
  <si>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</si>
  <si>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</si>
  <si>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</si>
  <si>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</si>
  <si>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</si>
  <si>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</si>
  <si>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</si>
  <si>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</si>
  <si>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</si>
  <si>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</si>
  <si>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</si>
  <si>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</si>
  <si>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</si>
  <si>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</si>
  <si>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</si>
  <si>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</si>
  <si>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</si>
  <si>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</si>
  <si>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</si>
  <si>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</si>
  <si>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</si>
  <si>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</si>
  <si>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</si>
  <si>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</si>
  <si>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</si>
  <si>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</si>
  <si>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</si>
  <si>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</si>
  <si>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</si>
  <si>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</si>
  <si>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</si>
  <si>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</si>
  <si>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</si>
  <si>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</si>
  <si>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</si>
  <si>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</si>
  <si>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</si>
  <si>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</si>
  <si>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</si>
  <si>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</si>
  <si>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</si>
  <si>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</si>
  <si>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</si>
  <si>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</si>
  <si>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</si>
  <si>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</si>
  <si>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</si>
  <si>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</si>
  <si>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</si>
  <si>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</si>
  <si>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</si>
  <si>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</si>
  <si>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</si>
  <si>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</si>
  <si>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</si>
  <si>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</si>
  <si>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</si>
  <si>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</si>
  <si>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</si>
  <si>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</si>
  <si>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</si>
  <si>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</si>
  <si>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</si>
  <si>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</si>
  <si>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</si>
  <si>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</si>
  <si>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</si>
  <si>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</si>
  <si>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</si>
  <si>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</si>
  <si>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</si>
  <si>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</si>
  <si>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</si>
  <si>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</si>
  <si>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</si>
  <si>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</si>
  <si>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</si>
  <si>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</si>
  <si>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</si>
  <si>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</si>
  <si>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</si>
  <si>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</si>
  <si>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</si>
  <si>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</si>
  <si>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</si>
  <si>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</si>
  <si>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</si>
  <si>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</si>
  <si>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</si>
  <si>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</si>
  <si>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</si>
  <si>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</si>
  <si>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</si>
  <si>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</si>
  <si>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</si>
  <si>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</si>
  <si>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</si>
  <si>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</si>
  <si>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</si>
  <si>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</si>
  <si>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</si>
  <si>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</si>
  <si>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</si>
  <si>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</si>
  <si>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</si>
  <si>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</si>
  <si>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</si>
  <si>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</si>
  <si>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</si>
  <si>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</si>
  <si>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</si>
  <si>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</si>
  <si>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</si>
  <si>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</si>
  <si>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</si>
  <si>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</si>
  <si>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</si>
  <si>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</si>
  <si>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</si>
  <si>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</si>
  <si>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</si>
  <si>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</si>
  <si>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</si>
  <si>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</si>
  <si>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</si>
  <si>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</si>
  <si>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</si>
  <si>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</si>
  <si>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</si>
  <si>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</si>
  <si>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</si>
  <si>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</si>
  <si>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</si>
  <si>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</si>
  <si>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</si>
  <si>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</si>
  <si>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</si>
  <si>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</si>
  <si>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</si>
  <si>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</si>
  <si>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</si>
  <si>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</si>
  <si>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</si>
  <si>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</si>
  <si>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</si>
  <si>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</si>
  <si>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</si>
  <si>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</si>
  <si>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</si>
  <si>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</si>
  <si>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</si>
  <si>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</si>
  <si>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</si>
  <si>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</si>
  <si>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</si>
  <si>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</si>
  <si>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</si>
  <si>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</si>
  <si>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</si>
  <si>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</si>
  <si>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</si>
  <si>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</si>
  <si>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</si>
  <si>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</si>
  <si>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</si>
  <si>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</si>
  <si>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</si>
  <si>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</si>
  <si>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</si>
  <si>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</si>
  <si>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</si>
  <si>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</si>
  <si>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</si>
  <si>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</si>
  <si>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</si>
  <si>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</si>
  <si>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</si>
  <si>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</si>
  <si>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</si>
  <si>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</si>
  <si>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</si>
  <si>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</si>
  <si>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</si>
  <si>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</si>
  <si>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</si>
  <si>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</si>
  <si>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</si>
  <si>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</si>
  <si>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</si>
  <si>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</si>
  <si>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</si>
  <si>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</si>
  <si>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</si>
  <si>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</si>
  <si>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</si>
  <si>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</si>
  <si>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</si>
  <si>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</si>
  <si>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</si>
  <si>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</si>
  <si>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</si>
  <si>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</si>
  <si>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</si>
  <si>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</si>
  <si>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</si>
  <si>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</si>
  <si>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</si>
  <si>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</si>
  <si>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</si>
  <si>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</si>
  <si>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</si>
  <si>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</si>
  <si>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</si>
  <si>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</si>
  <si>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</si>
  <si>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</si>
  <si>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</si>
  <si>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</si>
  <si>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</si>
  <si>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</si>
  <si>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</si>
  <si>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</si>
  <si>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</si>
  <si>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</si>
  <si>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</si>
  <si>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</si>
  <si>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</si>
  <si>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</si>
  <si>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</si>
  <si>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</si>
  <si>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</si>
  <si>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</si>
  <si>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</si>
  <si>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</si>
  <si>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</si>
  <si>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</si>
  <si>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</si>
  <si>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</si>
  <si>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</si>
  <si>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</si>
  <si>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</si>
  <si>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</si>
  <si>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</si>
  <si>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</si>
  <si>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</si>
  <si>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</si>
  <si>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</si>
  <si>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</si>
  <si>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</si>
  <si>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</si>
  <si>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</si>
  <si>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</si>
  <si>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</si>
  <si>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</si>
  <si>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</si>
  <si>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</si>
  <si>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</si>
  <si>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</si>
  <si>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</si>
  <si>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</si>
  <si>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</si>
  <si>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</si>
  <si>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</si>
  <si>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</si>
  <si>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</si>
  <si>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</si>
  <si>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</si>
  <si>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</si>
  <si>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</si>
  <si>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</si>
  <si>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</si>
  <si>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</si>
  <si>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</si>
  <si>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</si>
  <si>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</si>
  <si>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</si>
  <si>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</si>
  <si>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</si>
  <si>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</si>
  <si>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</si>
  <si>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</si>
  <si>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</si>
  <si>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</si>
  <si>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</si>
  <si>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</si>
  <si>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</si>
  <si>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</si>
  <si>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</si>
  <si>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</si>
  <si>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</si>
  <si>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</si>
  <si>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</si>
  <si>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</si>
  <si>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</si>
  <si>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</si>
  <si>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</si>
  <si>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</si>
  <si>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</si>
  <si>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</si>
  <si>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</si>
  <si>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</si>
  <si>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</si>
  <si>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</si>
  <si>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</si>
  <si>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</si>
  <si>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</si>
  <si>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</si>
  <si>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</si>
  <si>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</si>
  <si>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</si>
  <si>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</si>
  <si>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</si>
  <si>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</si>
  <si>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</si>
  <si>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</si>
  <si>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</si>
  <si>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</si>
  <si>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</si>
  <si>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</si>
  <si>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</si>
  <si>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</si>
  <si>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</si>
  <si>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</si>
  <si>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</si>
  <si>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</si>
  <si>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</si>
  <si>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</si>
  <si>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</si>
  <si>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</si>
  <si>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</si>
  <si>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</si>
  <si>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</si>
  <si>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</si>
  <si>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</si>
  <si>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</si>
  <si>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</si>
  <si>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</si>
  <si>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</si>
  <si>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</si>
  <si>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</si>
  <si>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</si>
  <si>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</si>
  <si>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</si>
  <si>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</si>
  <si>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</si>
  <si>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</si>
  <si>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</si>
  <si>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</si>
  <si>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</si>
  <si>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</si>
  <si>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</si>
  <si>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</si>
  <si>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</si>
  <si>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</si>
  <si>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</si>
  <si>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</si>
  <si>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</si>
  <si>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</si>
  <si>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</si>
  <si>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</si>
  <si>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</si>
  <si>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</si>
  <si>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</si>
  <si>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</si>
  <si>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</si>
  <si>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</si>
  <si>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</si>
  <si>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</si>
  <si>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</si>
  <si>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</si>
  <si>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</si>
  <si>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</si>
  <si>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</si>
  <si>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</si>
  <si>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</si>
  <si>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</si>
  <si>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</si>
  <si>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</si>
  <si>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</si>
  <si>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</si>
  <si>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</si>
  <si>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</si>
  <si>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</si>
  <si>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</si>
  <si>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</si>
  <si>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</si>
  <si>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</si>
  <si>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</si>
  <si>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</si>
  <si>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</si>
  <si>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</si>
  <si>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</si>
  <si>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</si>
  <si>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</si>
  <si>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</si>
  <si>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</si>
  <si>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</si>
  <si>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</si>
  <si>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</si>
  <si>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</si>
  <si>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</si>
  <si>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</si>
  <si>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</si>
  <si>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</si>
  <si>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</si>
  <si>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</si>
  <si>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</si>
  <si>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</si>
  <si>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</si>
  <si>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</si>
  <si>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</si>
  <si>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</si>
  <si>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</si>
  <si>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</si>
  <si>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</si>
  <si>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</si>
  <si>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</si>
  <si>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</si>
  <si>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</si>
  <si>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</si>
  <si>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</si>
  <si>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</si>
  <si>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</si>
  <si>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</si>
  <si>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</si>
  <si>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</si>
  <si>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</si>
  <si>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</si>
  <si>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</si>
  <si>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</si>
  <si>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</si>
  <si>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</si>
  <si>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</si>
  <si>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</si>
  <si>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</si>
  <si>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</si>
  <si>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</si>
  <si>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</si>
  <si>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</si>
  <si>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</si>
  <si>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</si>
  <si>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</si>
  <si>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</si>
  <si>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</si>
  <si>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</si>
  <si>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</si>
  <si>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</si>
  <si>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</si>
  <si>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</si>
  <si>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</si>
  <si>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</si>
  <si>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</si>
  <si>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</si>
  <si>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</si>
  <si>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</si>
  <si>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</si>
  <si>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</si>
  <si>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</si>
  <si>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</si>
  <si>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</si>
  <si>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</si>
  <si>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</si>
  <si>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</si>
  <si>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</si>
  <si>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</si>
  <si>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</si>
  <si>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</si>
  <si>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</si>
  <si>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</si>
  <si>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</si>
  <si>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</si>
  <si>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</si>
  <si>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</si>
  <si>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</si>
  <si>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</si>
  <si>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</si>
  <si>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</si>
  <si>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</si>
  <si>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</si>
  <si>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</si>
  <si>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</si>
  <si>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</si>
  <si>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</si>
  <si>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</si>
  <si>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</si>
  <si>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</si>
  <si>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</si>
  <si>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</si>
  <si>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</si>
  <si>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</si>
  <si>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</si>
  <si>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</si>
  <si>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</si>
  <si>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</si>
  <si>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</si>
  <si>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</si>
  <si>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</si>
  <si>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</si>
  <si>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</si>
  <si>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</si>
  <si>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</si>
  <si>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</si>
  <si>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</si>
  <si>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</si>
  <si>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</si>
  <si>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</si>
  <si>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</si>
  <si>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</si>
  <si>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</si>
  <si>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</si>
  <si>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</si>
  <si>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</si>
  <si>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</si>
  <si>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</si>
  <si>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</si>
  <si>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</si>
  <si>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</si>
  <si>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</si>
  <si>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</si>
  <si>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</si>
  <si>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</si>
  <si>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</si>
  <si>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</si>
  <si>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</si>
  <si>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</si>
  <si>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</si>
  <si>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</si>
  <si>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</si>
  <si>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</si>
  <si>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</si>
  <si>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</si>
  <si>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</si>
  <si>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</si>
  <si>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</si>
  <si>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</si>
  <si>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</si>
  <si>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</si>
  <si>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</si>
  <si>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</si>
  <si>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</si>
  <si>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</si>
  <si>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</si>
  <si>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</si>
  <si>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</si>
  <si>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</si>
  <si>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</si>
  <si>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</si>
  <si>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</si>
  <si>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</si>
  <si>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</si>
  <si>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</si>
  <si>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</si>
  <si>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</si>
  <si>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</si>
  <si>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</si>
  <si>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</si>
  <si>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</si>
  <si>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</si>
  <si>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</si>
  <si>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</si>
  <si>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</si>
  <si>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</si>
  <si>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</si>
  <si>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</si>
  <si>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</si>
  <si>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</si>
  <si>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</si>
  <si>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</si>
  <si>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</si>
  <si>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</si>
  <si>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</si>
  <si>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</si>
  <si>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</si>
  <si>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</si>
  <si>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</si>
  <si>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</si>
  <si>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</si>
  <si>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</si>
  <si>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</si>
  <si>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</si>
  <si>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</si>
  <si>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</si>
  <si>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</si>
  <si>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</si>
  <si>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</si>
  <si>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</si>
  <si>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</si>
  <si>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</si>
  <si>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</si>
  <si>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</si>
  <si>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</si>
  <si>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</si>
  <si>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</si>
  <si>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</si>
  <si>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</si>
  <si>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</si>
  <si>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</si>
  <si>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</si>
  <si>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</si>
  <si>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</si>
  <si>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</si>
  <si>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</si>
  <si>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</si>
  <si>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</si>
  <si>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Attention_test_stroop_1_errors</t>
  </si>
  <si>
    <t>Attention_test_stroop_2_errors</t>
  </si>
  <si>
    <t>Attention_test_stroop_1_time</t>
  </si>
  <si>
    <t>Attention_test_stroop_2_time</t>
  </si>
  <si>
    <t>Attention_test_sdst_errors</t>
  </si>
  <si>
    <t>Attention_test_ldst_errors</t>
  </si>
  <si>
    <t>Priority_memory_im_15_word_list_errors</t>
  </si>
  <si>
    <t>Attention_test_sdst_correct</t>
  </si>
  <si>
    <t>Attention_test_ldst_correct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</si>
  <si>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</si>
  <si>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</si>
  <si>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</si>
  <si>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</si>
  <si>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</si>
  <si>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</si>
  <si>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</si>
  <si>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</si>
  <si>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</si>
  <si>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</si>
  <si>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</si>
  <si>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</si>
  <si>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</si>
  <si>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</si>
  <si>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</si>
  <si>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</si>
  <si>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</si>
  <si>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</si>
  <si>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Priority_language_animal_fluency_correct</t>
  </si>
  <si>
    <t>Priority_language_animal_fluency_errors</t>
  </si>
  <si>
    <t>Priority_language_verbal_fluency</t>
  </si>
  <si>
    <t>Priority_language_letter_fluency</t>
  </si>
  <si>
    <t>Priority_language_any_fluency</t>
  </si>
  <si>
    <t>Priority_language_category_fluency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</si>
  <si>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</si>
  <si>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</si>
  <si>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</si>
  <si>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</si>
  <si>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</si>
  <si>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</si>
  <si>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</si>
  <si>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</si>
  <si>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</si>
  <si>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Priority_language_cantab</t>
  </si>
  <si>
    <t>CANTAB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</si>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</sst>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89" dT="2021-07-05T16:01:17.53" personId="{D0C6A6B3-9E49-B948-BD43-8E6E77C05370}" id="{914F52AC-FC72-B54D-B9E0-C97695244E94}">
    <text>Nebraska Voc.: 3168054</text>
  </threadedComment>
  <threadedComment ref="D194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97" dT="2021-07-05T16:23:05.54" personId="{D0C6A6B3-9E49-B948-BD43-8E6E77C05370}" id="{C933C363-9553-E942-ACD3-527A51429678}">
    <text>From SNOMED: 4145250</text>
  </threadedComment>
  <threadedComment ref="D198" dT="2021-07-05T16:23:19.00" personId="{D0C6A6B3-9E49-B948-BD43-8E6E77C05370}" id="{685BE208-102B-4745-B64F-E2C8E1A2AEC5}">
    <text>From SNOMED: 4169175</text>
  </threadedComment>
  <threadedComment ref="D209" dT="2021-07-05T16:01:17.53" personId="{D0C6A6B3-9E49-B948-BD43-8E6E77C05370}" id="{E6E8D11F-AB9E-5B48-AF0E-DDDA97FEC325}">
    <text>Nebraska Voc.: 3168054</text>
  </threadedComment>
  <threadedComment ref="D217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17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17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18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18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18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57" dT="2021-07-08T14:57:23.15" personId="{D0C6A6B3-9E49-B948-BD43-8E6E77C05370}" id="{6A958D43-89AC-C443-90B2-E839939ED9BB}">
    <text>Generic concept only from SNOMED for the Boston Naming Test: 4164808</text>
  </threadedComment>
  <threadedComment ref="O281" dT="2021-10-27T15:56:51.26" personId="{D0C6A6B3-9E49-B948-BD43-8E6E77C05370}" id="{C21DF866-3B02-8D43-BDB4-19473A2B92EE}">
    <text>Observation (SNOMED): 4136437</text>
  </threadedComment>
  <threadedComment ref="O282" dT="2021-10-27T15:57:10.76" personId="{D0C6A6B3-9E49-B948-BD43-8E6E77C05370}" id="{6D0CD4A8-48D1-4246-9DC1-32FEBE702D51}">
    <text>Observation (SNOMED) 45768724</text>
  </threadedComment>
  <threadedComment ref="O283" dT="2021-10-27T15:59:18.03" personId="{D0C6A6B3-9E49-B948-BD43-8E6E77C05370}" id="{B59C5FEF-8EFD-C648-A78A-AFBCA7EF7266}">
    <text>Observation (SNOMED) 45768723</text>
  </threadedComment>
  <threadedComment ref="O285" dT="2021-10-27T16:01:02.13" personId="{D0C6A6B3-9E49-B948-BD43-8E6E77C05370}" id="{BCD976E6-B6D9-D546-9016-DBD9D0F54E91}">
    <text>Observation (SNOMED) 4079321</text>
  </threadedComment>
  <threadedComment ref="O286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86" dT="2021-10-27T16:04:29.90" personId="{D0C6A6B3-9E49-B948-BD43-8E6E77C05370}" id="{236EE8B4-0B5A-B546-910E-201CC41AB22E}" parentId="{DFA827BB-C401-AD42-9C05-074FE05BA8AF}">
    <text>4299446</text>
  </threadedComment>
  <threadedComment ref="O287" dT="2021-10-27T16:05:33.61" personId="{D0C6A6B3-9E49-B948-BD43-8E6E77C05370}" id="{8B270D9A-52A2-8745-B447-8EF3342DED56}">
    <text>Observation (SNOMED) 4012274</text>
  </threadedComment>
  <threadedComment ref="O288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88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4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67"/>
  <sheetViews>
    <sheetView tabSelected="1" topLeftCell="D1" zoomScale="90" zoomScaleNormal="89" workbookViewId="0">
      <pane ySplit="1" topLeftCell="A222" activePane="bottomLeft" state="frozen"/>
      <selection pane="bottomLeft" activeCell="O248" sqref="O248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759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760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760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760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760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761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761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762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762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762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786</v>
      </c>
      <c r="D63" s="16" t="s">
        <v>786</v>
      </c>
      <c r="E63" s="16" t="s">
        <v>786</v>
      </c>
      <c r="F63" s="15" t="s">
        <v>197</v>
      </c>
      <c r="G63" s="15"/>
      <c r="H63" s="28" t="s">
        <v>762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756</v>
      </c>
      <c r="E70" s="16" t="s">
        <v>757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949</v>
      </c>
      <c r="E72" s="16" t="s">
        <v>950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951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758</v>
      </c>
      <c r="E77" s="16" t="s">
        <v>757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762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762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762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762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953</v>
      </c>
      <c r="E93" s="16" t="s">
        <v>952</v>
      </c>
      <c r="F93" s="15" t="s">
        <v>197</v>
      </c>
      <c r="G93" s="15"/>
      <c r="H93" s="28" t="s">
        <v>762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762</v>
      </c>
      <c r="I94" s="16" t="s">
        <v>715</v>
      </c>
      <c r="J94" s="15" t="s">
        <v>751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751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747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787</v>
      </c>
      <c r="C100" s="83" t="s">
        <v>787</v>
      </c>
      <c r="D100" s="83" t="s">
        <v>801</v>
      </c>
      <c r="E100" s="84" t="s">
        <v>802</v>
      </c>
      <c r="F100" s="15" t="s">
        <v>197</v>
      </c>
      <c r="G100" s="15"/>
      <c r="H100" s="28" t="s">
        <v>760</v>
      </c>
      <c r="I100" s="28" t="s">
        <v>715</v>
      </c>
      <c r="J100" s="15" t="s">
        <v>784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784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788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762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762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762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762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762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762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762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762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762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762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762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762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762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777</v>
      </c>
      <c r="D140" s="83" t="s">
        <v>778</v>
      </c>
      <c r="E140" s="87" t="s">
        <v>779</v>
      </c>
      <c r="F140" s="27" t="s">
        <v>309</v>
      </c>
      <c r="G140" s="65"/>
      <c r="H140" s="69" t="s">
        <v>762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948</v>
      </c>
      <c r="D141" s="83" t="s">
        <v>945</v>
      </c>
      <c r="E141" s="87" t="s">
        <v>943</v>
      </c>
      <c r="F141" s="27" t="s">
        <v>309</v>
      </c>
      <c r="G141" s="65"/>
      <c r="H141" s="69" t="s">
        <v>762</v>
      </c>
      <c r="I141" s="73" t="s">
        <v>715</v>
      </c>
      <c r="J141" s="65"/>
      <c r="K141" s="65" t="s">
        <v>337</v>
      </c>
      <c r="L141" s="16"/>
      <c r="M141" s="47" t="s">
        <v>374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947</v>
      </c>
      <c r="D142" s="83" t="s">
        <v>946</v>
      </c>
      <c r="E142" s="87" t="s">
        <v>944</v>
      </c>
      <c r="F142" s="27" t="s">
        <v>309</v>
      </c>
      <c r="G142" s="65"/>
      <c r="H142" s="69" t="s">
        <v>762</v>
      </c>
      <c r="I142" s="73" t="s">
        <v>715</v>
      </c>
      <c r="J142" s="65"/>
      <c r="K142" s="65" t="s">
        <v>337</v>
      </c>
      <c r="L142" s="16"/>
      <c r="M142" s="47" t="s">
        <v>374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762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762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762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762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762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762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762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762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762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745</v>
      </c>
      <c r="E162" s="84" t="s">
        <v>746</v>
      </c>
      <c r="F162" s="27" t="s">
        <v>309</v>
      </c>
      <c r="G162" s="15"/>
      <c r="H162" s="69" t="s">
        <v>762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755</v>
      </c>
      <c r="E163" s="84" t="s">
        <v>753</v>
      </c>
      <c r="F163" s="27" t="s">
        <v>309</v>
      </c>
      <c r="G163" s="15"/>
      <c r="H163" s="69" t="s">
        <v>762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763</v>
      </c>
      <c r="E164" s="84" t="s">
        <v>754</v>
      </c>
      <c r="F164" s="27" t="s">
        <v>309</v>
      </c>
      <c r="G164" s="15"/>
      <c r="H164" s="69" t="s">
        <v>762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774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762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774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762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774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762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774</v>
      </c>
    </row>
    <row r="173" spans="1:24" s="54" customFormat="1" ht="16" customHeight="1">
      <c r="A173" s="59"/>
      <c r="B173" s="67"/>
      <c r="C173" s="45" t="s">
        <v>553</v>
      </c>
      <c r="D173" s="84" t="s">
        <v>889</v>
      </c>
      <c r="E173" s="84" t="s">
        <v>766</v>
      </c>
      <c r="F173" s="27" t="s">
        <v>197</v>
      </c>
      <c r="G173" s="16"/>
      <c r="H173" s="69" t="s">
        <v>762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194" si="9">IF(N173&lt;&gt;"",HYPERLINK(CONCATENATE("https:;;athena.ohdsi.org;search-terms;terms;",O173), CONCATENATE("Athena-",O173)),"")</f>
        <v/>
      </c>
      <c r="Q173" s="27" t="s">
        <v>752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774</v>
      </c>
    </row>
    <row r="174" spans="1:24" s="54" customFormat="1" ht="16" customHeight="1">
      <c r="A174" s="59"/>
      <c r="B174" s="67"/>
      <c r="C174" s="45"/>
      <c r="D174" s="84" t="s">
        <v>887</v>
      </c>
      <c r="E174" s="84" t="s">
        <v>767</v>
      </c>
      <c r="F174" s="27" t="s">
        <v>197</v>
      </c>
      <c r="G174" s="16"/>
      <c r="H174" s="69" t="s">
        <v>762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774</v>
      </c>
    </row>
    <row r="175" spans="1:24" s="54" customFormat="1" ht="16" customHeight="1">
      <c r="A175" s="59"/>
      <c r="B175" s="67"/>
      <c r="C175" s="45" t="s">
        <v>554</v>
      </c>
      <c r="D175" s="84" t="s">
        <v>890</v>
      </c>
      <c r="E175" s="84" t="s">
        <v>768</v>
      </c>
      <c r="F175" s="27" t="s">
        <v>197</v>
      </c>
      <c r="G175" s="16"/>
      <c r="H175" s="69" t="s">
        <v>762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752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774</v>
      </c>
    </row>
    <row r="176" spans="1:24" s="54" customFormat="1" ht="16" customHeight="1">
      <c r="A176" s="59"/>
      <c r="B176" s="67"/>
      <c r="C176" s="45"/>
      <c r="D176" s="84" t="s">
        <v>888</v>
      </c>
      <c r="E176" s="84" t="s">
        <v>769</v>
      </c>
      <c r="F176" s="27" t="s">
        <v>197</v>
      </c>
      <c r="G176" s="16"/>
      <c r="H176" s="69" t="s">
        <v>762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774</v>
      </c>
    </row>
    <row r="177" spans="1:24" s="54" customFormat="1" ht="16" customHeight="1">
      <c r="A177" s="59"/>
      <c r="B177" s="67"/>
      <c r="C177" s="45"/>
      <c r="D177" s="84" t="s">
        <v>741</v>
      </c>
      <c r="E177" s="83" t="s">
        <v>743</v>
      </c>
      <c r="F177" s="27" t="s">
        <v>197</v>
      </c>
      <c r="G177" s="16"/>
      <c r="H177" s="69" t="s">
        <v>762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774</v>
      </c>
    </row>
    <row r="178" spans="1:24" s="54" customFormat="1" ht="16" customHeight="1">
      <c r="A178" s="59"/>
      <c r="B178" s="67"/>
      <c r="C178" s="45"/>
      <c r="D178" s="84" t="s">
        <v>742</v>
      </c>
      <c r="E178" s="83" t="s">
        <v>744</v>
      </c>
      <c r="F178" s="27" t="s">
        <v>197</v>
      </c>
      <c r="G178" s="16"/>
      <c r="H178" s="69" t="s">
        <v>762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774</v>
      </c>
    </row>
    <row r="179" spans="1:24" s="54" customFormat="1" ht="16" customHeight="1">
      <c r="A179" s="59"/>
      <c r="B179" s="67"/>
      <c r="C179" s="45" t="s">
        <v>555</v>
      </c>
      <c r="D179" s="84" t="s">
        <v>894</v>
      </c>
      <c r="E179" s="83" t="s">
        <v>870</v>
      </c>
      <c r="F179" s="27" t="s">
        <v>197</v>
      </c>
      <c r="G179" s="16"/>
      <c r="H179" s="69" t="s">
        <v>762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774</v>
      </c>
    </row>
    <row r="180" spans="1:24" s="54" customFormat="1" ht="16" customHeight="1">
      <c r="A180" s="59"/>
      <c r="B180" s="67"/>
      <c r="C180" s="45"/>
      <c r="D180" s="84" t="s">
        <v>891</v>
      </c>
      <c r="E180" s="83" t="s">
        <v>881</v>
      </c>
      <c r="F180" s="27" t="s">
        <v>197</v>
      </c>
      <c r="G180" s="16"/>
      <c r="H180" s="69" t="s">
        <v>762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774</v>
      </c>
    </row>
    <row r="181" spans="1:24" s="54" customFormat="1" ht="16" customHeight="1">
      <c r="A181" s="59"/>
      <c r="B181" s="67"/>
      <c r="C181" s="45"/>
      <c r="D181" s="84" t="s">
        <v>895</v>
      </c>
      <c r="E181" s="103" t="s">
        <v>871</v>
      </c>
      <c r="F181" s="27" t="s">
        <v>197</v>
      </c>
      <c r="G181" s="16"/>
      <c r="H181" s="69" t="s">
        <v>762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2000000090</v>
      </c>
      <c r="P181" s="28" t="str">
        <f t="shared" ref="P181" si="12"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774</v>
      </c>
    </row>
    <row r="182" spans="1:24" s="54" customFormat="1" ht="16" customHeight="1">
      <c r="A182" s="59"/>
      <c r="B182" s="67"/>
      <c r="C182" s="45"/>
      <c r="D182" s="84" t="s">
        <v>892</v>
      </c>
      <c r="E182" s="103" t="s">
        <v>880</v>
      </c>
      <c r="F182" s="27" t="s">
        <v>197</v>
      </c>
      <c r="G182" s="16"/>
      <c r="H182" s="69" t="s">
        <v>762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2000000121</v>
      </c>
      <c r="P182" s="28" t="str">
        <f t="shared" ref="P182" si="13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774</v>
      </c>
    </row>
    <row r="183" spans="1:24" s="54" customFormat="1" ht="16" customHeight="1">
      <c r="A183" s="59"/>
      <c r="B183" s="67"/>
      <c r="C183" s="45"/>
      <c r="D183" s="84" t="s">
        <v>920</v>
      </c>
      <c r="E183" s="103" t="s">
        <v>921</v>
      </c>
      <c r="F183" s="27" t="s">
        <v>197</v>
      </c>
      <c r="G183" s="16"/>
      <c r="H183" s="69" t="s">
        <v>762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2000000122</v>
      </c>
      <c r="P183" s="28"/>
      <c r="Q183" s="27"/>
      <c r="R183" s="27"/>
      <c r="S183" s="27"/>
      <c r="T183" s="27"/>
      <c r="U183" s="27"/>
      <c r="V183" s="27"/>
      <c r="W183" s="27"/>
      <c r="X183" s="15" t="s">
        <v>774</v>
      </c>
    </row>
    <row r="184" spans="1:24" s="54" customFormat="1" ht="16" customHeight="1">
      <c r="A184" s="59"/>
      <c r="B184" s="67"/>
      <c r="C184" s="45"/>
      <c r="D184" s="77" t="s">
        <v>448</v>
      </c>
      <c r="E184" s="77" t="s">
        <v>453</v>
      </c>
      <c r="F184" s="27" t="s">
        <v>197</v>
      </c>
      <c r="G184" s="16"/>
      <c r="H184" s="69" t="s">
        <v>762</v>
      </c>
      <c r="I184" s="28"/>
      <c r="J184" s="15"/>
      <c r="K184" s="27" t="s">
        <v>337</v>
      </c>
      <c r="L184" s="27"/>
      <c r="M184" s="97"/>
      <c r="N184" s="27"/>
      <c r="O184" s="92"/>
      <c r="P184" s="28" t="str">
        <f t="shared" si="9"/>
        <v/>
      </c>
      <c r="Q184" s="27"/>
      <c r="R184" s="27"/>
      <c r="S184" s="27"/>
      <c r="T184" s="27"/>
      <c r="U184" s="27"/>
      <c r="V184" s="27"/>
      <c r="W184" s="27"/>
      <c r="X184" s="15"/>
    </row>
    <row r="185" spans="1:24" s="54" customFormat="1" ht="34" customHeight="1">
      <c r="A185" s="59"/>
      <c r="B185" s="67" t="s">
        <v>148</v>
      </c>
      <c r="C185" s="45" t="s">
        <v>189</v>
      </c>
      <c r="D185" s="45" t="s">
        <v>201</v>
      </c>
      <c r="E185" s="45" t="s">
        <v>130</v>
      </c>
      <c r="F185" s="27" t="s">
        <v>197</v>
      </c>
      <c r="G185" s="15"/>
      <c r="H185" s="69" t="s">
        <v>762</v>
      </c>
      <c r="I185" s="28"/>
      <c r="J185" s="15"/>
      <c r="K185" s="27" t="s">
        <v>337</v>
      </c>
      <c r="L185" s="27"/>
      <c r="M185" s="27"/>
      <c r="N185" s="27"/>
      <c r="O185" s="27"/>
      <c r="P185" s="28" t="str">
        <f t="shared" si="9"/>
        <v/>
      </c>
      <c r="Q185" s="27"/>
      <c r="R185" s="27"/>
      <c r="S185" s="27"/>
      <c r="T185" s="27"/>
      <c r="U185" s="27"/>
      <c r="V185" s="27"/>
      <c r="W185" s="27"/>
      <c r="X185" s="15" t="s">
        <v>774</v>
      </c>
    </row>
    <row r="186" spans="1:24" s="54" customFormat="1" ht="16">
      <c r="A186" s="59"/>
      <c r="B186" s="67" t="s">
        <v>148</v>
      </c>
      <c r="C186" s="45" t="s">
        <v>191</v>
      </c>
      <c r="D186" s="45" t="s">
        <v>203</v>
      </c>
      <c r="E186" s="45" t="s">
        <v>133</v>
      </c>
      <c r="F186" s="27" t="s">
        <v>197</v>
      </c>
      <c r="G186" s="15"/>
      <c r="H186" s="69" t="s">
        <v>762</v>
      </c>
      <c r="I186" s="28"/>
      <c r="J186" s="15"/>
      <c r="K186" s="27" t="s">
        <v>337</v>
      </c>
      <c r="L186" s="27"/>
      <c r="M186" s="27"/>
      <c r="N186" s="27"/>
      <c r="O186" s="27"/>
      <c r="P186" s="28" t="str">
        <f t="shared" si="9"/>
        <v/>
      </c>
      <c r="Q186" s="27"/>
      <c r="R186" s="27"/>
      <c r="S186" s="27"/>
      <c r="T186" s="27"/>
      <c r="U186" s="27"/>
      <c r="V186" s="27"/>
      <c r="W186" s="27"/>
      <c r="X186" s="15" t="s">
        <v>774</v>
      </c>
    </row>
    <row r="187" spans="1:24" s="54" customFormat="1" ht="218" customHeight="1">
      <c r="A187" s="59"/>
      <c r="B187" s="67" t="s">
        <v>149</v>
      </c>
      <c r="C187" s="27" t="s">
        <v>82</v>
      </c>
      <c r="D187" s="76" t="s">
        <v>208</v>
      </c>
      <c r="E187" s="77" t="s">
        <v>250</v>
      </c>
      <c r="F187" s="27" t="s">
        <v>132</v>
      </c>
      <c r="G187" s="15" t="s">
        <v>323</v>
      </c>
      <c r="H187" s="39" t="s">
        <v>322</v>
      </c>
      <c r="I187" s="39"/>
      <c r="J187" s="15"/>
      <c r="K187" s="27" t="s">
        <v>337</v>
      </c>
      <c r="L187" s="16" t="s">
        <v>351</v>
      </c>
      <c r="M187" s="27"/>
      <c r="N187" s="27"/>
      <c r="O187" s="27"/>
      <c r="P187" s="28" t="str">
        <f t="shared" si="9"/>
        <v/>
      </c>
      <c r="Q187" s="27"/>
      <c r="R187" s="27"/>
      <c r="S187" s="27"/>
      <c r="T187" s="27"/>
      <c r="U187" s="27"/>
      <c r="V187" s="27"/>
      <c r="W187" s="27"/>
      <c r="X187" s="15" t="s">
        <v>775</v>
      </c>
    </row>
    <row r="188" spans="1:24" s="54" customFormat="1" ht="16" customHeight="1">
      <c r="A188" s="59"/>
      <c r="B188" s="67"/>
      <c r="C188" s="45" t="s">
        <v>561</v>
      </c>
      <c r="D188" s="84" t="s">
        <v>460</v>
      </c>
      <c r="E188" s="84" t="s">
        <v>488</v>
      </c>
      <c r="F188" s="27" t="s">
        <v>197</v>
      </c>
      <c r="G188" s="16"/>
      <c r="H188" s="69" t="s">
        <v>762</v>
      </c>
      <c r="I188" s="28" t="s">
        <v>715</v>
      </c>
      <c r="J188" s="15"/>
      <c r="K188" s="27" t="s">
        <v>337</v>
      </c>
      <c r="L188" s="27"/>
      <c r="M188" s="47" t="s">
        <v>374</v>
      </c>
      <c r="N188" s="27"/>
      <c r="O188" s="92">
        <v>2000000033</v>
      </c>
      <c r="P188" s="28" t="str">
        <f t="shared" si="9"/>
        <v/>
      </c>
      <c r="Q188" s="27"/>
      <c r="R188" s="27"/>
      <c r="S188" s="27"/>
      <c r="T188" s="27"/>
      <c r="U188" s="27"/>
      <c r="V188" s="27"/>
      <c r="W188" s="27"/>
      <c r="X188" s="15" t="s">
        <v>775</v>
      </c>
    </row>
    <row r="189" spans="1:24" s="54" customFormat="1" ht="16" customHeight="1">
      <c r="A189" s="59"/>
      <c r="B189" s="67"/>
      <c r="C189" s="45" t="s">
        <v>563</v>
      </c>
      <c r="D189" s="84" t="s">
        <v>461</v>
      </c>
      <c r="E189" s="84" t="s">
        <v>489</v>
      </c>
      <c r="F189" s="27" t="s">
        <v>197</v>
      </c>
      <c r="G189" s="16"/>
      <c r="H189" s="69" t="s">
        <v>762</v>
      </c>
      <c r="I189" s="28" t="s">
        <v>715</v>
      </c>
      <c r="J189" s="15"/>
      <c r="K189" s="27" t="s">
        <v>337</v>
      </c>
      <c r="L189" s="27"/>
      <c r="M189" s="47" t="s">
        <v>374</v>
      </c>
      <c r="N189" s="27"/>
      <c r="O189" s="89">
        <v>2000000034</v>
      </c>
      <c r="P189" s="28" t="str">
        <f t="shared" si="9"/>
        <v/>
      </c>
      <c r="Q189" s="27"/>
      <c r="R189" s="27"/>
      <c r="S189" s="27"/>
      <c r="T189" s="27"/>
      <c r="U189" s="27"/>
      <c r="V189" s="27"/>
      <c r="W189" s="27"/>
      <c r="X189" s="15" t="s">
        <v>775</v>
      </c>
    </row>
    <row r="190" spans="1:24" s="54" customFormat="1" ht="16" customHeight="1">
      <c r="A190" s="59"/>
      <c r="B190" s="67"/>
      <c r="C190" s="45"/>
      <c r="D190" s="84" t="s">
        <v>462</v>
      </c>
      <c r="E190" s="84" t="s">
        <v>490</v>
      </c>
      <c r="F190" s="27" t="s">
        <v>197</v>
      </c>
      <c r="G190" s="16"/>
      <c r="H190" s="69" t="s">
        <v>762</v>
      </c>
      <c r="I190" s="28" t="s">
        <v>715</v>
      </c>
      <c r="J190" s="15"/>
      <c r="K190" s="27" t="s">
        <v>337</v>
      </c>
      <c r="L190" s="27"/>
      <c r="M190" s="47" t="s">
        <v>374</v>
      </c>
      <c r="N190" s="27"/>
      <c r="O190" s="92">
        <v>2000000035</v>
      </c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 t="s">
        <v>775</v>
      </c>
    </row>
    <row r="191" spans="1:24" s="54" customFormat="1" ht="16" customHeight="1">
      <c r="A191" s="59"/>
      <c r="B191" s="67"/>
      <c r="C191" s="45" t="s">
        <v>565</v>
      </c>
      <c r="D191" s="84" t="s">
        <v>463</v>
      </c>
      <c r="E191" s="84" t="s">
        <v>491</v>
      </c>
      <c r="F191" s="27" t="s">
        <v>197</v>
      </c>
      <c r="G191" s="16"/>
      <c r="H191" s="69" t="s">
        <v>762</v>
      </c>
      <c r="I191" s="28" t="s">
        <v>715</v>
      </c>
      <c r="J191" s="15"/>
      <c r="K191" s="27" t="s">
        <v>337</v>
      </c>
      <c r="L191" s="27"/>
      <c r="M191" s="47" t="s">
        <v>374</v>
      </c>
      <c r="N191" s="27"/>
      <c r="O191" s="89">
        <v>2000000036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775</v>
      </c>
    </row>
    <row r="192" spans="1:24" s="54" customFormat="1" ht="16" customHeight="1">
      <c r="A192" s="59"/>
      <c r="B192" s="67"/>
      <c r="C192" s="45" t="s">
        <v>567</v>
      </c>
      <c r="D192" s="84" t="s">
        <v>464</v>
      </c>
      <c r="E192" s="84" t="s">
        <v>492</v>
      </c>
      <c r="F192" s="27" t="s">
        <v>197</v>
      </c>
      <c r="G192" s="16"/>
      <c r="H192" s="69" t="s">
        <v>762</v>
      </c>
      <c r="I192" s="28" t="s">
        <v>715</v>
      </c>
      <c r="J192" s="15"/>
      <c r="K192" s="27" t="s">
        <v>337</v>
      </c>
      <c r="L192" s="27"/>
      <c r="M192" s="47" t="s">
        <v>374</v>
      </c>
      <c r="N192" s="27"/>
      <c r="O192" s="92">
        <v>2000000037</v>
      </c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775</v>
      </c>
    </row>
    <row r="193" spans="1:24" s="54" customFormat="1" ht="16" customHeight="1">
      <c r="A193" s="59"/>
      <c r="B193" s="67"/>
      <c r="C193" s="45" t="s">
        <v>569</v>
      </c>
      <c r="D193" s="84" t="s">
        <v>465</v>
      </c>
      <c r="E193" s="84" t="s">
        <v>493</v>
      </c>
      <c r="F193" s="27" t="s">
        <v>197</v>
      </c>
      <c r="G193" s="16"/>
      <c r="H193" s="69" t="s">
        <v>762</v>
      </c>
      <c r="I193" s="28" t="s">
        <v>715</v>
      </c>
      <c r="J193" s="15"/>
      <c r="K193" s="27" t="s">
        <v>337</v>
      </c>
      <c r="L193" s="27"/>
      <c r="M193" s="47" t="s">
        <v>374</v>
      </c>
      <c r="N193" s="27"/>
      <c r="O193" s="89">
        <v>2000000038</v>
      </c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775</v>
      </c>
    </row>
    <row r="194" spans="1:24" s="54" customFormat="1" ht="16" customHeight="1">
      <c r="A194" s="59"/>
      <c r="B194" s="67"/>
      <c r="C194" s="45"/>
      <c r="D194" s="84" t="s">
        <v>633</v>
      </c>
      <c r="E194" s="84" t="s">
        <v>634</v>
      </c>
      <c r="F194" s="27" t="s">
        <v>197</v>
      </c>
      <c r="G194" s="16"/>
      <c r="H194" s="69" t="s">
        <v>762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2000000039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775</v>
      </c>
    </row>
    <row r="195" spans="1:24" s="54" customFormat="1" ht="16" customHeight="1">
      <c r="A195" s="59"/>
      <c r="B195" s="67"/>
      <c r="C195" s="45"/>
      <c r="D195" s="84" t="s">
        <v>635</v>
      </c>
      <c r="E195" s="84" t="s">
        <v>636</v>
      </c>
      <c r="F195" s="27" t="s">
        <v>197</v>
      </c>
      <c r="G195" s="16"/>
      <c r="H195" s="69" t="s">
        <v>762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2000000040</v>
      </c>
      <c r="P195" s="28"/>
      <c r="Q195" s="27"/>
      <c r="R195" s="27"/>
      <c r="S195" s="27"/>
      <c r="T195" s="27"/>
      <c r="U195" s="27"/>
      <c r="V195" s="27"/>
      <c r="W195" s="27"/>
      <c r="X195" s="15" t="s">
        <v>775</v>
      </c>
    </row>
    <row r="196" spans="1:24" s="54" customFormat="1" ht="16" customHeight="1">
      <c r="A196" s="59"/>
      <c r="B196" s="67"/>
      <c r="C196" s="45"/>
      <c r="D196" s="84" t="s">
        <v>467</v>
      </c>
      <c r="E196" s="84" t="s">
        <v>495</v>
      </c>
      <c r="F196" s="27" t="s">
        <v>197</v>
      </c>
      <c r="G196" s="16"/>
      <c r="H196" s="69" t="s">
        <v>762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2000000041</v>
      </c>
      <c r="P196" s="28" t="str">
        <f t="shared" ref="P196:P213" si="14">IF(N196&lt;&gt;"",HYPERLINK(CONCATENATE("https:;;athena.ohdsi.org;search-terms;terms;",O196), CONCATENATE("Athena-",O196)),"")</f>
        <v/>
      </c>
      <c r="Q196" s="27"/>
      <c r="R196" s="27"/>
      <c r="S196" s="27"/>
      <c r="T196" s="27"/>
      <c r="U196" s="27"/>
      <c r="V196" s="27"/>
      <c r="W196" s="27"/>
      <c r="X196" s="15" t="s">
        <v>775</v>
      </c>
    </row>
    <row r="197" spans="1:24" s="54" customFormat="1" ht="16" customHeight="1">
      <c r="A197" s="59"/>
      <c r="B197" s="67"/>
      <c r="C197" s="45"/>
      <c r="D197" s="84" t="s">
        <v>468</v>
      </c>
      <c r="E197" s="84" t="s">
        <v>496</v>
      </c>
      <c r="F197" s="27" t="s">
        <v>197</v>
      </c>
      <c r="G197" s="16"/>
      <c r="H197" s="69" t="s">
        <v>762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2000000042</v>
      </c>
      <c r="P197" s="28" t="str">
        <f t="shared" si="14"/>
        <v/>
      </c>
      <c r="Q197" s="27"/>
      <c r="R197" s="27"/>
      <c r="S197" s="27"/>
      <c r="T197" s="27"/>
      <c r="U197" s="27"/>
      <c r="V197" s="27"/>
      <c r="W197" s="27"/>
      <c r="X197" s="15" t="s">
        <v>775</v>
      </c>
    </row>
    <row r="198" spans="1:24" s="54" customFormat="1" ht="16" customHeight="1">
      <c r="A198" s="59"/>
      <c r="B198" s="67"/>
      <c r="C198" s="45"/>
      <c r="D198" s="84" t="s">
        <v>469</v>
      </c>
      <c r="E198" s="84" t="s">
        <v>497</v>
      </c>
      <c r="F198" s="27" t="s">
        <v>197</v>
      </c>
      <c r="G198" s="16"/>
      <c r="H198" s="69" t="s">
        <v>762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2000000043</v>
      </c>
      <c r="P198" s="28" t="str">
        <f t="shared" si="14"/>
        <v/>
      </c>
      <c r="Q198" s="27"/>
      <c r="R198" s="27"/>
      <c r="S198" s="27"/>
      <c r="T198" s="27"/>
      <c r="U198" s="27"/>
      <c r="V198" s="27"/>
      <c r="W198" s="27"/>
      <c r="X198" s="15" t="s">
        <v>775</v>
      </c>
    </row>
    <row r="199" spans="1:24" s="54" customFormat="1" ht="16" customHeight="1">
      <c r="A199" s="59"/>
      <c r="B199" s="67"/>
      <c r="C199" s="45"/>
      <c r="D199" s="84" t="s">
        <v>470</v>
      </c>
      <c r="E199" s="84" t="s">
        <v>498</v>
      </c>
      <c r="F199" s="27" t="s">
        <v>197</v>
      </c>
      <c r="G199" s="16"/>
      <c r="H199" s="69" t="s">
        <v>762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2000000044</v>
      </c>
      <c r="P199" s="28" t="str">
        <f t="shared" si="14"/>
        <v/>
      </c>
      <c r="Q199" s="27"/>
      <c r="R199" s="27"/>
      <c r="S199" s="27"/>
      <c r="T199" s="27"/>
      <c r="U199" s="27"/>
      <c r="V199" s="27"/>
      <c r="W199" s="27"/>
      <c r="X199" s="15" t="s">
        <v>775</v>
      </c>
    </row>
    <row r="200" spans="1:24" s="54" customFormat="1" ht="16" customHeight="1">
      <c r="A200" s="59"/>
      <c r="B200" s="67"/>
      <c r="C200" s="45"/>
      <c r="D200" s="84" t="s">
        <v>901</v>
      </c>
      <c r="E200" s="84" t="s">
        <v>903</v>
      </c>
      <c r="F200" s="27" t="s">
        <v>197</v>
      </c>
      <c r="G200" s="16"/>
      <c r="H200" s="69" t="s">
        <v>762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2000000045</v>
      </c>
      <c r="P200" s="28" t="str">
        <f t="shared" si="14"/>
        <v/>
      </c>
      <c r="Q200" s="27"/>
      <c r="R200" s="27"/>
      <c r="S200" s="27"/>
      <c r="T200" s="27"/>
      <c r="U200" s="27"/>
      <c r="V200" s="27"/>
      <c r="W200" s="27"/>
      <c r="X200" s="15" t="s">
        <v>775</v>
      </c>
    </row>
    <row r="201" spans="1:24" s="54" customFormat="1" ht="16" customHeight="1">
      <c r="A201" s="59"/>
      <c r="B201" s="67"/>
      <c r="C201" s="45"/>
      <c r="D201" s="84" t="s">
        <v>902</v>
      </c>
      <c r="E201" s="84" t="s">
        <v>904</v>
      </c>
      <c r="F201" s="27" t="s">
        <v>197</v>
      </c>
      <c r="G201" s="16"/>
      <c r="H201" s="69" t="s">
        <v>762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92">
        <v>2000000046</v>
      </c>
      <c r="P201" s="28" t="str">
        <f t="shared" si="14"/>
        <v/>
      </c>
      <c r="Q201" s="27"/>
      <c r="R201" s="27"/>
      <c r="S201" s="27"/>
      <c r="T201" s="27"/>
      <c r="U201" s="27"/>
      <c r="V201" s="27"/>
      <c r="W201" s="27"/>
      <c r="X201" s="15" t="s">
        <v>775</v>
      </c>
    </row>
    <row r="202" spans="1:24" s="54" customFormat="1" ht="16" customHeight="1">
      <c r="A202" s="59"/>
      <c r="B202" s="67"/>
      <c r="C202" s="45"/>
      <c r="D202" s="83" t="s">
        <v>729</v>
      </c>
      <c r="E202" s="83" t="s">
        <v>730</v>
      </c>
      <c r="F202" s="27" t="s">
        <v>197</v>
      </c>
      <c r="G202" s="16"/>
      <c r="H202" s="69" t="s">
        <v>762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2000000080</v>
      </c>
      <c r="P202" s="28" t="str">
        <f t="shared" si="14"/>
        <v/>
      </c>
      <c r="Q202" s="27"/>
      <c r="R202" s="27"/>
      <c r="S202" s="27"/>
      <c r="T202" s="27"/>
      <c r="U202" s="27"/>
      <c r="V202" s="27"/>
      <c r="W202" s="27"/>
      <c r="X202" s="15" t="s">
        <v>775</v>
      </c>
    </row>
    <row r="203" spans="1:24" s="54" customFormat="1" ht="16" customHeight="1">
      <c r="A203" s="59"/>
      <c r="B203" s="67"/>
      <c r="C203" s="45"/>
      <c r="D203" s="103" t="s">
        <v>893</v>
      </c>
      <c r="E203" s="83" t="s">
        <v>731</v>
      </c>
      <c r="F203" s="27" t="s">
        <v>197</v>
      </c>
      <c r="G203" s="16"/>
      <c r="H203" s="69" t="s">
        <v>762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92">
        <v>2000000081</v>
      </c>
      <c r="P203" s="28" t="str">
        <f t="shared" ref="P203" si="15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775</v>
      </c>
    </row>
    <row r="204" spans="1:24" s="54" customFormat="1" ht="16" customHeight="1">
      <c r="A204" s="59"/>
      <c r="B204" s="67"/>
      <c r="C204" s="45"/>
      <c r="D204" s="103" t="s">
        <v>922</v>
      </c>
      <c r="E204" s="83" t="s">
        <v>923</v>
      </c>
      <c r="F204" s="27" t="s">
        <v>197</v>
      </c>
      <c r="G204" s="16"/>
      <c r="H204" s="69" t="s">
        <v>762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2000000124</v>
      </c>
      <c r="P204" s="28"/>
      <c r="Q204" s="27"/>
      <c r="R204" s="27"/>
      <c r="S204" s="27"/>
      <c r="T204" s="27"/>
      <c r="U204" s="27"/>
      <c r="V204" s="27"/>
      <c r="W204" s="27"/>
      <c r="X204" s="15" t="s">
        <v>775</v>
      </c>
    </row>
    <row r="205" spans="1:24" s="54" customFormat="1" ht="16" customHeight="1">
      <c r="A205" s="59"/>
      <c r="B205" s="67"/>
      <c r="C205" s="45"/>
      <c r="D205" s="77" t="s">
        <v>473</v>
      </c>
      <c r="E205" s="77" t="s">
        <v>501</v>
      </c>
      <c r="F205" s="27" t="s">
        <v>197</v>
      </c>
      <c r="G205" s="16"/>
      <c r="H205" s="69" t="s">
        <v>762</v>
      </c>
      <c r="I205" s="28"/>
      <c r="J205" s="15"/>
      <c r="K205" s="27" t="s">
        <v>337</v>
      </c>
      <c r="L205" s="27"/>
      <c r="M205" s="47"/>
      <c r="N205" s="27"/>
      <c r="O205" s="89"/>
      <c r="P205" s="28" t="str">
        <f t="shared" si="14"/>
        <v/>
      </c>
      <c r="Q205" s="27"/>
      <c r="R205" s="27"/>
      <c r="S205" s="27"/>
      <c r="T205" s="27"/>
      <c r="U205" s="27"/>
      <c r="V205" s="27"/>
      <c r="W205" s="27"/>
      <c r="X205" s="15" t="s">
        <v>775</v>
      </c>
    </row>
    <row r="206" spans="1:24" s="54" customFormat="1" ht="28" customHeight="1">
      <c r="A206" s="59"/>
      <c r="B206" s="67" t="s">
        <v>149</v>
      </c>
      <c r="C206" s="27" t="s">
        <v>80</v>
      </c>
      <c r="D206" s="27" t="s">
        <v>204</v>
      </c>
      <c r="E206" s="45" t="s">
        <v>130</v>
      </c>
      <c r="F206" s="27" t="s">
        <v>197</v>
      </c>
      <c r="G206" s="15"/>
      <c r="H206" s="69" t="s">
        <v>762</v>
      </c>
      <c r="I206" s="28"/>
      <c r="J206" s="15"/>
      <c r="K206" s="27" t="s">
        <v>337</v>
      </c>
      <c r="M206" s="27"/>
      <c r="N206" s="27"/>
      <c r="O206" s="27"/>
      <c r="P206" s="28" t="str">
        <f t="shared" si="14"/>
        <v/>
      </c>
      <c r="Q206" s="27"/>
      <c r="R206" s="27"/>
      <c r="S206" s="27"/>
      <c r="T206" s="27"/>
      <c r="U206" s="27"/>
      <c r="V206" s="27"/>
      <c r="W206" s="27"/>
      <c r="X206" s="15" t="s">
        <v>775</v>
      </c>
    </row>
    <row r="207" spans="1:24" s="54" customFormat="1" ht="16">
      <c r="A207" s="59"/>
      <c r="B207" s="67" t="s">
        <v>149</v>
      </c>
      <c r="C207" s="27" t="s">
        <v>128</v>
      </c>
      <c r="D207" s="27" t="s">
        <v>205</v>
      </c>
      <c r="E207" s="45" t="s">
        <v>133</v>
      </c>
      <c r="F207" s="27" t="s">
        <v>197</v>
      </c>
      <c r="G207" s="15"/>
      <c r="H207" s="36" t="s">
        <v>138</v>
      </c>
      <c r="I207" s="36"/>
      <c r="J207" s="15"/>
      <c r="K207" s="27" t="s">
        <v>337</v>
      </c>
      <c r="L207" s="16"/>
      <c r="M207" s="27"/>
      <c r="N207" s="27"/>
      <c r="O207" s="27"/>
      <c r="P207" s="28" t="str">
        <f t="shared" si="14"/>
        <v/>
      </c>
      <c r="Q207" s="27"/>
      <c r="R207" s="27"/>
      <c r="S207" s="27"/>
      <c r="T207" s="27"/>
      <c r="U207" s="27"/>
      <c r="V207" s="27"/>
      <c r="W207" s="27"/>
      <c r="X207" s="15" t="s">
        <v>775</v>
      </c>
    </row>
    <row r="208" spans="1:24" s="54" customFormat="1" ht="16" customHeight="1">
      <c r="A208" s="59"/>
      <c r="B208" s="67"/>
      <c r="C208" s="45" t="s">
        <v>562</v>
      </c>
      <c r="D208" s="84" t="s">
        <v>474</v>
      </c>
      <c r="E208" s="84" t="s">
        <v>502</v>
      </c>
      <c r="F208" s="27" t="s">
        <v>197</v>
      </c>
      <c r="G208" s="16"/>
      <c r="H208" s="69" t="s">
        <v>762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2000000047</v>
      </c>
      <c r="P208" s="28" t="str">
        <f t="shared" si="14"/>
        <v/>
      </c>
      <c r="Q208" s="27"/>
      <c r="R208" s="27"/>
      <c r="S208" s="27"/>
      <c r="T208" s="27"/>
      <c r="U208" s="27"/>
      <c r="V208" s="27"/>
      <c r="W208" s="27"/>
      <c r="X208" s="15" t="s">
        <v>775</v>
      </c>
    </row>
    <row r="209" spans="1:24" s="54" customFormat="1" ht="16" customHeight="1">
      <c r="A209" s="59"/>
      <c r="B209" s="67"/>
      <c r="C209" s="45" t="s">
        <v>564</v>
      </c>
      <c r="D209" s="84" t="s">
        <v>475</v>
      </c>
      <c r="E209" s="84" t="s">
        <v>503</v>
      </c>
      <c r="F209" s="27" t="s">
        <v>197</v>
      </c>
      <c r="G209" s="16"/>
      <c r="H209" s="69" t="s">
        <v>762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89">
        <v>2000000048</v>
      </c>
      <c r="P209" s="28" t="str">
        <f t="shared" si="14"/>
        <v/>
      </c>
      <c r="Q209" s="27"/>
      <c r="R209" s="27"/>
      <c r="S209" s="27"/>
      <c r="T209" s="27"/>
      <c r="U209" s="27"/>
      <c r="V209" s="27"/>
      <c r="W209" s="27"/>
      <c r="X209" s="15" t="s">
        <v>775</v>
      </c>
    </row>
    <row r="210" spans="1:24" s="54" customFormat="1" ht="16" customHeight="1">
      <c r="A210" s="59"/>
      <c r="B210" s="67"/>
      <c r="C210" s="45"/>
      <c r="D210" s="84" t="s">
        <v>476</v>
      </c>
      <c r="E210" s="84" t="s">
        <v>504</v>
      </c>
      <c r="F210" s="27" t="s">
        <v>197</v>
      </c>
      <c r="G210" s="16"/>
      <c r="H210" s="28" t="s">
        <v>762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2000000049</v>
      </c>
      <c r="P210" s="28" t="str">
        <f t="shared" si="14"/>
        <v/>
      </c>
      <c r="Q210" s="27"/>
      <c r="R210" s="27"/>
      <c r="S210" s="27"/>
      <c r="T210" s="27"/>
      <c r="U210" s="27"/>
      <c r="V210" s="27"/>
      <c r="W210" s="27"/>
      <c r="X210" s="15" t="s">
        <v>775</v>
      </c>
    </row>
    <row r="211" spans="1:24" s="54" customFormat="1" ht="16" customHeight="1">
      <c r="A211" s="59"/>
      <c r="B211" s="67"/>
      <c r="C211" s="45" t="s">
        <v>566</v>
      </c>
      <c r="D211" s="84" t="s">
        <v>477</v>
      </c>
      <c r="E211" s="84" t="s">
        <v>505</v>
      </c>
      <c r="F211" s="27" t="s">
        <v>197</v>
      </c>
      <c r="G211" s="16"/>
      <c r="H211" s="104" t="s">
        <v>762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89">
        <v>2000000050</v>
      </c>
      <c r="P211" s="28" t="str">
        <f t="shared" si="14"/>
        <v/>
      </c>
      <c r="Q211" s="27"/>
      <c r="R211" s="27"/>
      <c r="S211" s="27"/>
      <c r="T211" s="27"/>
      <c r="U211" s="27"/>
      <c r="V211" s="27"/>
      <c r="W211" s="27"/>
      <c r="X211" s="15" t="s">
        <v>775</v>
      </c>
    </row>
    <row r="212" spans="1:24" s="54" customFormat="1" ht="16" customHeight="1">
      <c r="A212" s="59"/>
      <c r="B212" s="67"/>
      <c r="C212" s="45" t="s">
        <v>568</v>
      </c>
      <c r="D212" s="84" t="s">
        <v>478</v>
      </c>
      <c r="E212" s="84" t="s">
        <v>506</v>
      </c>
      <c r="F212" s="27" t="s">
        <v>197</v>
      </c>
      <c r="G212" s="16"/>
      <c r="H212" s="104" t="s">
        <v>762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92">
        <v>2000000051</v>
      </c>
      <c r="P212" s="28" t="str">
        <f t="shared" si="14"/>
        <v/>
      </c>
      <c r="Q212" s="27"/>
      <c r="R212" s="27"/>
      <c r="S212" s="27"/>
      <c r="T212" s="27"/>
      <c r="U212" s="27"/>
      <c r="V212" s="27"/>
      <c r="W212" s="27"/>
      <c r="X212" s="15" t="s">
        <v>775</v>
      </c>
    </row>
    <row r="213" spans="1:24" s="54" customFormat="1" ht="16" customHeight="1">
      <c r="A213" s="59"/>
      <c r="B213" s="67"/>
      <c r="C213" s="45" t="s">
        <v>570</v>
      </c>
      <c r="D213" s="84" t="s">
        <v>479</v>
      </c>
      <c r="E213" s="84" t="s">
        <v>507</v>
      </c>
      <c r="F213" s="27" t="s">
        <v>197</v>
      </c>
      <c r="G213" s="16"/>
      <c r="H213" s="104" t="s">
        <v>762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89">
        <v>2000000052</v>
      </c>
      <c r="P213" s="28" t="str">
        <f t="shared" si="14"/>
        <v/>
      </c>
      <c r="Q213" s="27"/>
      <c r="R213" s="27"/>
      <c r="S213" s="27"/>
      <c r="T213" s="27"/>
      <c r="U213" s="27"/>
      <c r="V213" s="27"/>
      <c r="W213" s="27"/>
      <c r="X213" s="15" t="s">
        <v>775</v>
      </c>
    </row>
    <row r="214" spans="1:24" s="54" customFormat="1" ht="16" customHeight="1">
      <c r="A214" s="59"/>
      <c r="B214" s="67"/>
      <c r="C214" s="45"/>
      <c r="D214" s="84" t="s">
        <v>637</v>
      </c>
      <c r="E214" s="84" t="s">
        <v>638</v>
      </c>
      <c r="F214" s="27" t="s">
        <v>197</v>
      </c>
      <c r="G214" s="16"/>
      <c r="H214" s="104" t="s">
        <v>762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2000000053</v>
      </c>
      <c r="P214" s="28" t="str">
        <f>IF(N215&lt;&gt;"",HYPERLINK(CONCATENATE("https:;;athena.ohdsi.org;search-terms;terms;",O215), CONCATENATE("Athena-",O215)),"")</f>
        <v/>
      </c>
      <c r="Q214" s="27"/>
      <c r="R214" s="27"/>
      <c r="S214" s="27"/>
      <c r="T214" s="27"/>
      <c r="U214" s="27"/>
      <c r="V214" s="27"/>
      <c r="W214" s="27"/>
      <c r="X214" s="15" t="s">
        <v>775</v>
      </c>
    </row>
    <row r="215" spans="1:24" s="54" customFormat="1" ht="16" customHeight="1">
      <c r="A215" s="59"/>
      <c r="B215" s="67"/>
      <c r="C215" s="45"/>
      <c r="D215" s="84" t="s">
        <v>639</v>
      </c>
      <c r="E215" s="84" t="s">
        <v>640</v>
      </c>
      <c r="F215" s="27" t="s">
        <v>197</v>
      </c>
      <c r="G215" s="16"/>
      <c r="H215" s="104" t="s">
        <v>762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2000000054</v>
      </c>
      <c r="P215" s="28"/>
      <c r="Q215" s="27"/>
      <c r="R215" s="27"/>
      <c r="S215" s="27"/>
      <c r="T215" s="27"/>
      <c r="U215" s="27"/>
      <c r="V215" s="27"/>
      <c r="W215" s="27"/>
      <c r="X215" s="15" t="s">
        <v>775</v>
      </c>
    </row>
    <row r="216" spans="1:24" s="54" customFormat="1" ht="16" customHeight="1">
      <c r="A216" s="59"/>
      <c r="B216" s="67"/>
      <c r="C216" s="45"/>
      <c r="D216" s="84" t="s">
        <v>481</v>
      </c>
      <c r="E216" s="84" t="s">
        <v>509</v>
      </c>
      <c r="F216" s="27" t="s">
        <v>197</v>
      </c>
      <c r="G216" s="16"/>
      <c r="H216" s="104" t="s">
        <v>762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2000000055</v>
      </c>
      <c r="P216" s="28" t="str">
        <f t="shared" ref="P216:P234" si="16">IF(N216&lt;&gt;"",HYPERLINK(CONCATENATE("https:;;athena.ohdsi.org;search-terms;terms;",O216), CONCATENATE("Athena-",O216)),"")</f>
        <v/>
      </c>
      <c r="Q216" s="27"/>
      <c r="R216" s="27"/>
      <c r="S216" s="27"/>
      <c r="T216" s="27"/>
      <c r="U216" s="27"/>
      <c r="V216" s="27"/>
      <c r="W216" s="27"/>
      <c r="X216" s="15" t="s">
        <v>775</v>
      </c>
    </row>
    <row r="217" spans="1:24" s="54" customFormat="1" ht="16" customHeight="1">
      <c r="A217" s="59"/>
      <c r="B217" s="67"/>
      <c r="C217" s="45"/>
      <c r="D217" s="84" t="s">
        <v>710</v>
      </c>
      <c r="E217" s="84" t="s">
        <v>713</v>
      </c>
      <c r="F217" s="27" t="s">
        <v>197</v>
      </c>
      <c r="G217" s="16"/>
      <c r="H217" s="104" t="s">
        <v>762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2000000056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775</v>
      </c>
    </row>
    <row r="218" spans="1:24" s="54" customFormat="1" ht="16" customHeight="1">
      <c r="A218" s="59"/>
      <c r="B218" s="67"/>
      <c r="C218" s="45"/>
      <c r="D218" s="84" t="s">
        <v>711</v>
      </c>
      <c r="E218" s="84" t="s">
        <v>712</v>
      </c>
      <c r="F218" s="27" t="s">
        <v>197</v>
      </c>
      <c r="G218" s="16"/>
      <c r="H218" s="104" t="s">
        <v>762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2000000057</v>
      </c>
      <c r="P218" s="28" t="str">
        <f>IF(N218&lt;&gt;"",HYPERLINK(CONCATENATE("https:;;athena.ohdsi.org;search-terms;terms;",#REF!), CONCATENATE("Athena-",#REF!)),"")</f>
        <v/>
      </c>
      <c r="Q218" s="27"/>
      <c r="R218" s="27"/>
      <c r="S218" s="27"/>
      <c r="T218" s="27"/>
      <c r="U218" s="27"/>
      <c r="V218" s="27"/>
      <c r="W218" s="27"/>
      <c r="X218" s="15" t="s">
        <v>775</v>
      </c>
    </row>
    <row r="219" spans="1:24" s="54" customFormat="1" ht="16" customHeight="1">
      <c r="A219" s="59"/>
      <c r="B219" s="67"/>
      <c r="C219" s="45"/>
      <c r="D219" s="84" t="s">
        <v>483</v>
      </c>
      <c r="E219" s="84" t="s">
        <v>511</v>
      </c>
      <c r="F219" s="27" t="s">
        <v>197</v>
      </c>
      <c r="G219" s="16"/>
      <c r="H219" s="104" t="s">
        <v>762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2000000058</v>
      </c>
      <c r="P219" s="28" t="str">
        <f>IF(N219&lt;&gt;"",HYPERLINK(CONCATENATE("https:;;athena.ohdsi.org;search-terms;terms;",O218), CONCATENATE("Athena-",O218)),"")</f>
        <v/>
      </c>
      <c r="Q219" s="27"/>
      <c r="R219" s="27"/>
      <c r="S219" s="27"/>
      <c r="T219" s="27"/>
      <c r="U219" s="27"/>
      <c r="V219" s="27"/>
      <c r="W219" s="27"/>
      <c r="X219" s="15" t="s">
        <v>775</v>
      </c>
    </row>
    <row r="220" spans="1:24" s="54" customFormat="1" ht="16" customHeight="1">
      <c r="A220" s="59"/>
      <c r="B220" s="67"/>
      <c r="C220" s="45"/>
      <c r="D220" s="84" t="s">
        <v>484</v>
      </c>
      <c r="E220" s="84" t="s">
        <v>512</v>
      </c>
      <c r="F220" s="27" t="s">
        <v>197</v>
      </c>
      <c r="G220" s="16"/>
      <c r="H220" s="104" t="s">
        <v>762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2000000059</v>
      </c>
      <c r="P220" s="28" t="str">
        <f>IF(N220&lt;&gt;"",HYPERLINK(CONCATENATE("https:;;athena.ohdsi.org;search-terms;terms;",O219), CONCATENATE("Athena-",O219)),"")</f>
        <v/>
      </c>
      <c r="Q220" s="27"/>
      <c r="R220" s="27"/>
      <c r="S220" s="27"/>
      <c r="T220" s="27"/>
      <c r="U220" s="27"/>
      <c r="V220" s="27"/>
      <c r="W220" s="27"/>
      <c r="X220" s="15" t="s">
        <v>775</v>
      </c>
    </row>
    <row r="221" spans="1:24" s="54" customFormat="1" ht="16" customHeight="1">
      <c r="A221" s="59"/>
      <c r="B221" s="67"/>
      <c r="C221" s="45"/>
      <c r="D221" s="84" t="s">
        <v>897</v>
      </c>
      <c r="E221" s="83" t="s">
        <v>900</v>
      </c>
      <c r="F221" s="27" t="s">
        <v>197</v>
      </c>
      <c r="G221" s="16"/>
      <c r="H221" s="104" t="s">
        <v>762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2000000060</v>
      </c>
      <c r="P221" s="28" t="str">
        <f>IF(N221&lt;&gt;"",HYPERLINK(CONCATENATE("https:;;athena.ohdsi.org;search-terms;terms;",O220), CONCATENATE("Athena-",O220)),"")</f>
        <v/>
      </c>
      <c r="Q221" s="27"/>
      <c r="R221" s="27"/>
      <c r="S221" s="27"/>
      <c r="T221" s="27"/>
      <c r="U221" s="27"/>
      <c r="V221" s="27"/>
      <c r="W221" s="27"/>
      <c r="X221" s="15" t="s">
        <v>775</v>
      </c>
    </row>
    <row r="222" spans="1:24" s="54" customFormat="1" ht="16" customHeight="1">
      <c r="A222" s="59"/>
      <c r="B222" s="67"/>
      <c r="C222" s="45"/>
      <c r="D222" s="84" t="s">
        <v>898</v>
      </c>
      <c r="E222" s="83" t="s">
        <v>899</v>
      </c>
      <c r="F222" s="27" t="s">
        <v>197</v>
      </c>
      <c r="G222" s="16"/>
      <c r="H222" s="104" t="s">
        <v>762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89">
        <v>2000000061</v>
      </c>
      <c r="P222" s="28" t="str">
        <f>IF(N222&lt;&gt;"",HYPERLINK(CONCATENATE("https:;;athena.ohdsi.org;search-terms;terms;",O221), CONCATENATE("Athena-",O221)),"")</f>
        <v/>
      </c>
      <c r="Q222" s="27"/>
      <c r="R222" s="27"/>
      <c r="S222" s="27"/>
      <c r="T222" s="27"/>
      <c r="U222" s="27"/>
      <c r="V222" s="27"/>
      <c r="W222" s="27"/>
      <c r="X222" s="15" t="s">
        <v>775</v>
      </c>
    </row>
    <row r="223" spans="1:24" s="54" customFormat="1" ht="16" customHeight="1">
      <c r="A223" s="59"/>
      <c r="B223" s="67"/>
      <c r="C223" s="45"/>
      <c r="D223" s="83" t="s">
        <v>732</v>
      </c>
      <c r="E223" s="83" t="s">
        <v>733</v>
      </c>
      <c r="F223" s="27" t="s">
        <v>197</v>
      </c>
      <c r="G223" s="16"/>
      <c r="H223" s="104" t="s">
        <v>762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92">
        <v>2000000082</v>
      </c>
      <c r="P223" s="28" t="str">
        <f t="shared" ref="P223:P224" si="17">IF(N223&lt;&gt;"",HYPERLINK(CONCATENATE("https:;;athena.ohdsi.org;search-terms;terms;",O223), CONCATENATE("Athena-",O223)),"")</f>
        <v/>
      </c>
      <c r="Q223" s="27"/>
      <c r="R223" s="27"/>
      <c r="S223" s="27"/>
      <c r="T223" s="27"/>
      <c r="U223" s="27"/>
      <c r="V223" s="27"/>
      <c r="W223" s="27"/>
      <c r="X223" s="15" t="s">
        <v>775</v>
      </c>
    </row>
    <row r="224" spans="1:24" s="54" customFormat="1" ht="16" customHeight="1">
      <c r="A224" s="59"/>
      <c r="B224" s="67"/>
      <c r="C224" s="45"/>
      <c r="D224" s="103" t="s">
        <v>896</v>
      </c>
      <c r="E224" s="83" t="s">
        <v>734</v>
      </c>
      <c r="F224" s="27" t="s">
        <v>197</v>
      </c>
      <c r="G224" s="16"/>
      <c r="H224" s="104" t="s">
        <v>762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2000000083</v>
      </c>
      <c r="P224" s="28" t="str">
        <f t="shared" si="17"/>
        <v/>
      </c>
      <c r="Q224" s="27"/>
      <c r="R224" s="27"/>
      <c r="S224" s="27"/>
      <c r="T224" s="27"/>
      <c r="U224" s="27"/>
      <c r="V224" s="27"/>
      <c r="W224" s="27"/>
      <c r="X224" s="15" t="s">
        <v>775</v>
      </c>
    </row>
    <row r="225" spans="1:24" s="54" customFormat="1" ht="16" customHeight="1">
      <c r="A225" s="59"/>
      <c r="B225" s="67"/>
      <c r="C225" s="45"/>
      <c r="D225" s="103" t="s">
        <v>924</v>
      </c>
      <c r="E225" s="83" t="s">
        <v>923</v>
      </c>
      <c r="F225" s="27" t="s">
        <v>197</v>
      </c>
      <c r="G225" s="16"/>
      <c r="H225" s="69" t="s">
        <v>762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92">
        <v>2000000125</v>
      </c>
      <c r="P225" s="28"/>
      <c r="Q225" s="27"/>
      <c r="R225" s="27"/>
      <c r="S225" s="27"/>
      <c r="T225" s="27"/>
      <c r="U225" s="27"/>
      <c r="V225" s="27"/>
      <c r="W225" s="27"/>
      <c r="X225" s="15" t="s">
        <v>775</v>
      </c>
    </row>
    <row r="226" spans="1:24" s="54" customFormat="1" ht="16" customHeight="1">
      <c r="A226" s="59"/>
      <c r="B226" s="67"/>
      <c r="C226" s="45"/>
      <c r="D226" s="77" t="s">
        <v>487</v>
      </c>
      <c r="E226" s="77" t="s">
        <v>515</v>
      </c>
      <c r="F226" s="27" t="s">
        <v>197</v>
      </c>
      <c r="G226" s="16"/>
      <c r="H226" s="104" t="s">
        <v>762</v>
      </c>
      <c r="I226" s="28"/>
      <c r="J226" s="15"/>
      <c r="K226" s="27" t="s">
        <v>337</v>
      </c>
      <c r="L226" s="27"/>
      <c r="M226" s="47"/>
      <c r="N226" s="27"/>
      <c r="O226" s="89"/>
      <c r="P226" s="28" t="str">
        <f t="shared" si="16"/>
        <v/>
      </c>
      <c r="Q226" s="27"/>
      <c r="R226" s="27"/>
      <c r="S226" s="27"/>
      <c r="T226" s="27"/>
      <c r="U226" s="27"/>
      <c r="V226" s="27"/>
      <c r="W226" s="27"/>
      <c r="X226" s="15" t="s">
        <v>775</v>
      </c>
    </row>
    <row r="227" spans="1:24" s="54" customFormat="1" ht="16">
      <c r="A227" s="59"/>
      <c r="B227" s="67" t="s">
        <v>149</v>
      </c>
      <c r="C227" s="27" t="s">
        <v>81</v>
      </c>
      <c r="D227" s="27" t="s">
        <v>206</v>
      </c>
      <c r="E227" s="45" t="s">
        <v>131</v>
      </c>
      <c r="F227" s="27" t="s">
        <v>197</v>
      </c>
      <c r="G227" s="15"/>
      <c r="H227" s="104" t="s">
        <v>762</v>
      </c>
      <c r="I227" s="28"/>
      <c r="J227" s="15"/>
      <c r="K227" s="27" t="s">
        <v>337</v>
      </c>
      <c r="L227" s="16"/>
      <c r="M227" s="27"/>
      <c r="N227" s="27"/>
      <c r="O227" s="27"/>
      <c r="P227" s="28" t="str">
        <f t="shared" si="16"/>
        <v/>
      </c>
      <c r="Q227" s="27"/>
      <c r="R227" s="27"/>
      <c r="S227" s="27"/>
      <c r="T227" s="27"/>
      <c r="U227" s="27"/>
      <c r="V227" s="27"/>
      <c r="W227" s="27"/>
      <c r="X227" s="15" t="s">
        <v>775</v>
      </c>
    </row>
    <row r="228" spans="1:24" s="54" customFormat="1" ht="16">
      <c r="A228" s="59"/>
      <c r="B228" s="67" t="s">
        <v>149</v>
      </c>
      <c r="C228" s="27" t="s">
        <v>129</v>
      </c>
      <c r="D228" s="27" t="s">
        <v>207</v>
      </c>
      <c r="E228" s="45" t="s">
        <v>133</v>
      </c>
      <c r="F228" s="27" t="s">
        <v>197</v>
      </c>
      <c r="G228" s="15"/>
      <c r="H228" s="36" t="s">
        <v>138</v>
      </c>
      <c r="I228" s="36"/>
      <c r="J228" s="15"/>
      <c r="K228" s="27" t="s">
        <v>337</v>
      </c>
      <c r="L228" s="16"/>
      <c r="M228" s="27"/>
      <c r="N228" s="27"/>
      <c r="O228" s="27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775</v>
      </c>
    </row>
    <row r="229" spans="1:24" s="54" customFormat="1" ht="52" customHeight="1">
      <c r="A229" s="59"/>
      <c r="B229" s="67" t="s">
        <v>150</v>
      </c>
      <c r="C229" s="27" t="s">
        <v>83</v>
      </c>
      <c r="D229" s="76" t="s">
        <v>211</v>
      </c>
      <c r="E229" s="77" t="s">
        <v>134</v>
      </c>
      <c r="F229" s="27" t="s">
        <v>55</v>
      </c>
      <c r="G229" s="15" t="s">
        <v>324</v>
      </c>
      <c r="H229" s="39" t="s">
        <v>325</v>
      </c>
      <c r="I229" s="39"/>
      <c r="J229" s="15"/>
      <c r="K229" s="27" t="s">
        <v>337</v>
      </c>
      <c r="L229" s="16" t="s">
        <v>645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780</v>
      </c>
    </row>
    <row r="230" spans="1:24" s="54" customFormat="1" ht="16" customHeight="1">
      <c r="A230" s="59"/>
      <c r="B230" s="67"/>
      <c r="C230" s="45" t="s">
        <v>571</v>
      </c>
      <c r="D230" s="45" t="s">
        <v>516</v>
      </c>
      <c r="E230" s="45" t="s">
        <v>517</v>
      </c>
      <c r="F230" s="27" t="s">
        <v>197</v>
      </c>
      <c r="G230" s="16"/>
      <c r="H230" s="104" t="s">
        <v>762</v>
      </c>
      <c r="I230" s="38" t="s">
        <v>715</v>
      </c>
      <c r="J230" s="15"/>
      <c r="K230" s="27" t="s">
        <v>337</v>
      </c>
      <c r="L230" s="27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780</v>
      </c>
    </row>
    <row r="231" spans="1:24" s="54" customFormat="1" ht="16" customHeight="1">
      <c r="A231" s="59"/>
      <c r="B231" s="67"/>
      <c r="C231" s="45"/>
      <c r="D231" s="84" t="s">
        <v>628</v>
      </c>
      <c r="E231" s="83" t="s">
        <v>630</v>
      </c>
      <c r="F231" s="27" t="s">
        <v>197</v>
      </c>
      <c r="G231" s="16"/>
      <c r="H231" s="104" t="s">
        <v>762</v>
      </c>
      <c r="I231" s="38" t="s">
        <v>715</v>
      </c>
      <c r="J231" s="15"/>
      <c r="K231" s="27" t="s">
        <v>337</v>
      </c>
      <c r="L231" s="27"/>
      <c r="M231" s="27" t="s">
        <v>374</v>
      </c>
      <c r="N231" s="27"/>
      <c r="O231" s="99">
        <v>2000000062</v>
      </c>
      <c r="P231" s="28" t="str">
        <f>IF(N231&lt;&gt;"",HYPERLINK(CONCATENATE("https:;;athena.ohdsi.org;search-terms;terms;",#REF!), CONCATENATE("Athena-",#REF!)),"")</f>
        <v/>
      </c>
      <c r="Q231" s="27"/>
      <c r="R231" s="27"/>
      <c r="S231" s="27"/>
      <c r="T231" s="27"/>
      <c r="U231" s="27"/>
      <c r="V231" s="27"/>
      <c r="W231" s="27"/>
      <c r="X231" s="15" t="s">
        <v>780</v>
      </c>
    </row>
    <row r="232" spans="1:24" s="54" customFormat="1" ht="16" customHeight="1">
      <c r="A232" s="59"/>
      <c r="B232" s="67"/>
      <c r="C232" s="45"/>
      <c r="D232" s="84" t="s">
        <v>629</v>
      </c>
      <c r="E232" s="83" t="s">
        <v>631</v>
      </c>
      <c r="F232" s="27" t="s">
        <v>197</v>
      </c>
      <c r="G232" s="16"/>
      <c r="H232" s="104" t="s">
        <v>762</v>
      </c>
      <c r="I232" s="38" t="s">
        <v>715</v>
      </c>
      <c r="J232" s="15"/>
      <c r="K232" s="27" t="s">
        <v>337</v>
      </c>
      <c r="L232" s="27"/>
      <c r="M232" s="27" t="s">
        <v>374</v>
      </c>
      <c r="N232" s="27"/>
      <c r="O232" s="99">
        <v>2000000063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780</v>
      </c>
    </row>
    <row r="233" spans="1:24" s="54" customFormat="1" ht="16" customHeight="1">
      <c r="A233" s="59"/>
      <c r="B233" s="67"/>
      <c r="C233" s="45" t="s">
        <v>572</v>
      </c>
      <c r="D233" s="84" t="s">
        <v>906</v>
      </c>
      <c r="E233" s="84" t="s">
        <v>764</v>
      </c>
      <c r="F233" s="27" t="s">
        <v>197</v>
      </c>
      <c r="G233" s="16"/>
      <c r="H233" s="104" t="s">
        <v>762</v>
      </c>
      <c r="I233" s="38" t="s">
        <v>715</v>
      </c>
      <c r="J233" s="15"/>
      <c r="K233" s="27" t="s">
        <v>337</v>
      </c>
      <c r="L233" s="27"/>
      <c r="M233" s="27" t="s">
        <v>374</v>
      </c>
      <c r="N233" s="27"/>
      <c r="O233" s="99">
        <v>2000000064</v>
      </c>
      <c r="P233" s="28" t="str">
        <f t="shared" si="16"/>
        <v/>
      </c>
      <c r="Q233" s="27" t="s">
        <v>752</v>
      </c>
      <c r="R233" s="27">
        <v>8555</v>
      </c>
      <c r="S233" s="27" t="s">
        <v>376</v>
      </c>
      <c r="T233" s="27"/>
      <c r="U233" s="27"/>
      <c r="V233" s="27"/>
      <c r="W233" s="27"/>
      <c r="X233" s="15" t="s">
        <v>780</v>
      </c>
    </row>
    <row r="234" spans="1:24" s="54" customFormat="1" ht="16" customHeight="1">
      <c r="A234" s="59"/>
      <c r="B234" s="67"/>
      <c r="C234" s="45"/>
      <c r="D234" s="84" t="s">
        <v>905</v>
      </c>
      <c r="E234" s="84" t="s">
        <v>770</v>
      </c>
      <c r="F234" s="27" t="s">
        <v>197</v>
      </c>
      <c r="G234" s="16"/>
      <c r="H234" s="104" t="s">
        <v>762</v>
      </c>
      <c r="I234" s="38" t="s">
        <v>715</v>
      </c>
      <c r="J234" s="15"/>
      <c r="K234" s="27" t="s">
        <v>337</v>
      </c>
      <c r="L234" s="27"/>
      <c r="M234" s="27" t="s">
        <v>374</v>
      </c>
      <c r="N234" s="27"/>
      <c r="O234" s="99">
        <v>2000000104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780</v>
      </c>
    </row>
    <row r="235" spans="1:24" s="54" customFormat="1" ht="16" customHeight="1">
      <c r="A235" s="59"/>
      <c r="B235" s="67"/>
      <c r="C235" s="45"/>
      <c r="D235" s="84" t="s">
        <v>907</v>
      </c>
      <c r="E235" s="84" t="s">
        <v>765</v>
      </c>
      <c r="F235" s="27" t="s">
        <v>197</v>
      </c>
      <c r="G235" s="16"/>
      <c r="H235" s="104" t="s">
        <v>762</v>
      </c>
      <c r="I235" s="38" t="s">
        <v>715</v>
      </c>
      <c r="J235" s="15"/>
      <c r="K235" s="27" t="s">
        <v>337</v>
      </c>
      <c r="L235" s="27"/>
      <c r="M235" s="27" t="s">
        <v>374</v>
      </c>
      <c r="N235" s="27"/>
      <c r="O235" s="99">
        <v>2000000101</v>
      </c>
      <c r="P235" s="28"/>
      <c r="Q235" s="27"/>
      <c r="R235" s="27"/>
      <c r="S235" s="27"/>
      <c r="T235" s="27"/>
      <c r="U235" s="27"/>
      <c r="V235" s="27"/>
      <c r="W235" s="27"/>
      <c r="X235" s="15" t="s">
        <v>780</v>
      </c>
    </row>
    <row r="236" spans="1:24" s="54" customFormat="1" ht="16" customHeight="1">
      <c r="A236" s="59"/>
      <c r="B236" s="67"/>
      <c r="C236" s="45" t="s">
        <v>641</v>
      </c>
      <c r="D236" s="84" t="s">
        <v>908</v>
      </c>
      <c r="E236" s="84" t="s">
        <v>853</v>
      </c>
      <c r="F236" s="27" t="s">
        <v>197</v>
      </c>
      <c r="G236" s="16"/>
      <c r="H236" s="104" t="s">
        <v>762</v>
      </c>
      <c r="I236" s="38" t="s">
        <v>715</v>
      </c>
      <c r="J236" s="15"/>
      <c r="K236" s="27" t="s">
        <v>337</v>
      </c>
      <c r="L236" s="27"/>
      <c r="M236" s="27" t="s">
        <v>374</v>
      </c>
      <c r="N236" s="27"/>
      <c r="O236" s="99">
        <v>2000000065</v>
      </c>
      <c r="P236" s="28"/>
      <c r="Q236" s="27" t="s">
        <v>752</v>
      </c>
      <c r="R236" s="27">
        <v>8555</v>
      </c>
      <c r="S236" s="27" t="s">
        <v>376</v>
      </c>
      <c r="T236" s="27"/>
      <c r="U236" s="27"/>
      <c r="V236" s="27"/>
      <c r="W236" s="27"/>
      <c r="X236" s="15" t="s">
        <v>780</v>
      </c>
    </row>
    <row r="237" spans="1:24" s="54" customFormat="1" ht="16" customHeight="1">
      <c r="A237" s="59"/>
      <c r="B237" s="67"/>
      <c r="C237" s="45"/>
      <c r="D237" s="84" t="s">
        <v>909</v>
      </c>
      <c r="E237" s="84" t="s">
        <v>850</v>
      </c>
      <c r="F237" s="27" t="s">
        <v>197</v>
      </c>
      <c r="G237" s="16"/>
      <c r="H237" s="104" t="s">
        <v>762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2000000117</v>
      </c>
      <c r="P237" s="28"/>
      <c r="Q237" s="27"/>
      <c r="R237" s="27"/>
      <c r="S237" s="27"/>
      <c r="T237" s="27"/>
      <c r="U237" s="27"/>
      <c r="V237" s="27"/>
      <c r="W237" s="27"/>
      <c r="X237" s="15" t="s">
        <v>780</v>
      </c>
    </row>
    <row r="238" spans="1:24" s="54" customFormat="1" ht="16" customHeight="1">
      <c r="A238" s="59"/>
      <c r="B238" s="67"/>
      <c r="C238" s="45" t="s">
        <v>642</v>
      </c>
      <c r="D238" s="84" t="s">
        <v>910</v>
      </c>
      <c r="E238" s="84" t="s">
        <v>854</v>
      </c>
      <c r="F238" s="27" t="s">
        <v>197</v>
      </c>
      <c r="G238" s="16"/>
      <c r="H238" s="104" t="s">
        <v>762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2000000066</v>
      </c>
      <c r="P238" s="28"/>
      <c r="Q238" s="27" t="s">
        <v>752</v>
      </c>
      <c r="R238" s="27">
        <v>8555</v>
      </c>
      <c r="S238" s="27" t="s">
        <v>376</v>
      </c>
      <c r="T238" s="27"/>
      <c r="U238" s="27"/>
      <c r="V238" s="27"/>
      <c r="W238" s="27"/>
      <c r="X238" s="15" t="s">
        <v>780</v>
      </c>
    </row>
    <row r="239" spans="1:24" s="54" customFormat="1" ht="16" customHeight="1">
      <c r="A239" s="59"/>
      <c r="B239" s="67"/>
      <c r="C239" s="45"/>
      <c r="D239" s="84" t="s">
        <v>911</v>
      </c>
      <c r="E239" s="84" t="s">
        <v>851</v>
      </c>
      <c r="F239" s="27" t="s">
        <v>197</v>
      </c>
      <c r="G239" s="16"/>
      <c r="H239" s="104" t="s">
        <v>762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105">
        <v>2000000118</v>
      </c>
      <c r="P239" s="28"/>
      <c r="Q239" s="27"/>
      <c r="R239" s="27"/>
      <c r="S239" s="27"/>
      <c r="T239" s="27"/>
      <c r="U239" s="27"/>
      <c r="V239" s="27"/>
      <c r="W239" s="27"/>
      <c r="X239" s="15" t="s">
        <v>780</v>
      </c>
    </row>
    <row r="240" spans="1:24" s="54" customFormat="1" ht="16" customHeight="1">
      <c r="A240" s="59"/>
      <c r="B240" s="67"/>
      <c r="C240" s="45" t="s">
        <v>643</v>
      </c>
      <c r="D240" s="84" t="s">
        <v>912</v>
      </c>
      <c r="E240" s="84" t="s">
        <v>855</v>
      </c>
      <c r="F240" s="27" t="s">
        <v>197</v>
      </c>
      <c r="G240" s="16"/>
      <c r="H240" s="104" t="s">
        <v>762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89">
        <v>2000000067</v>
      </c>
      <c r="P240" s="28"/>
      <c r="Q240" s="27" t="s">
        <v>752</v>
      </c>
      <c r="R240" s="27">
        <v>8555</v>
      </c>
      <c r="S240" s="27" t="s">
        <v>376</v>
      </c>
      <c r="T240" s="27"/>
      <c r="U240" s="27"/>
      <c r="V240" s="27"/>
      <c r="W240" s="27"/>
      <c r="X240" s="15" t="s">
        <v>780</v>
      </c>
    </row>
    <row r="241" spans="1:24" s="54" customFormat="1" ht="16" customHeight="1">
      <c r="A241" s="59"/>
      <c r="B241" s="67"/>
      <c r="C241" s="45"/>
      <c r="D241" s="84" t="s">
        <v>913</v>
      </c>
      <c r="E241" s="84" t="s">
        <v>852</v>
      </c>
      <c r="F241" s="27" t="s">
        <v>197</v>
      </c>
      <c r="G241" s="16"/>
      <c r="H241" s="104" t="s">
        <v>762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89">
        <v>2000000119</v>
      </c>
      <c r="P241" s="28"/>
      <c r="Q241" s="27"/>
      <c r="R241" s="27"/>
      <c r="S241" s="27"/>
      <c r="T241" s="27"/>
      <c r="U241" s="27"/>
      <c r="V241" s="27"/>
      <c r="W241" s="27"/>
      <c r="X241" s="15" t="s">
        <v>780</v>
      </c>
    </row>
    <row r="242" spans="1:24" s="54" customFormat="1" ht="16" customHeight="1">
      <c r="A242" s="59"/>
      <c r="B242" s="67"/>
      <c r="C242" s="45"/>
      <c r="D242" s="84" t="s">
        <v>735</v>
      </c>
      <c r="E242" s="84" t="s">
        <v>736</v>
      </c>
      <c r="F242" s="27" t="s">
        <v>197</v>
      </c>
      <c r="G242" s="16"/>
      <c r="H242" s="104" t="s">
        <v>762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89">
        <v>2000000084</v>
      </c>
      <c r="P242" s="28"/>
      <c r="Q242" s="27"/>
      <c r="R242" s="27"/>
      <c r="S242" s="27"/>
      <c r="T242" s="27"/>
      <c r="U242" s="27"/>
      <c r="V242" s="27"/>
      <c r="W242" s="27"/>
      <c r="X242" s="15" t="s">
        <v>780</v>
      </c>
    </row>
    <row r="243" spans="1:24" s="54" customFormat="1" ht="16" customHeight="1">
      <c r="A243" s="59"/>
      <c r="B243" s="67"/>
      <c r="C243" s="45"/>
      <c r="D243" s="84" t="s">
        <v>738</v>
      </c>
      <c r="E243" s="84" t="s">
        <v>737</v>
      </c>
      <c r="F243" s="27" t="s">
        <v>197</v>
      </c>
      <c r="G243" s="16"/>
      <c r="H243" s="104" t="s">
        <v>762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89">
        <v>2000000085</v>
      </c>
      <c r="P243" s="28"/>
      <c r="Q243" s="27"/>
      <c r="R243" s="27"/>
      <c r="S243" s="27"/>
      <c r="T243" s="27"/>
      <c r="U243" s="27"/>
      <c r="V243" s="27"/>
      <c r="W243" s="27"/>
      <c r="X243" s="15" t="s">
        <v>780</v>
      </c>
    </row>
    <row r="244" spans="1:24" s="54" customFormat="1" ht="16" customHeight="1">
      <c r="A244" s="59"/>
      <c r="B244" s="67"/>
      <c r="C244" s="45"/>
      <c r="D244" s="84" t="s">
        <v>925</v>
      </c>
      <c r="E244" s="84" t="s">
        <v>926</v>
      </c>
      <c r="F244" s="27" t="s">
        <v>197</v>
      </c>
      <c r="G244" s="16"/>
      <c r="H244" s="104" t="s">
        <v>762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89">
        <v>2000000126</v>
      </c>
      <c r="P244" s="28"/>
      <c r="Q244" s="27"/>
      <c r="R244" s="27"/>
      <c r="S244" s="27"/>
      <c r="T244" s="27"/>
      <c r="U244" s="27"/>
      <c r="V244" s="27"/>
      <c r="W244" s="27"/>
      <c r="X244" s="15" t="s">
        <v>780</v>
      </c>
    </row>
    <row r="245" spans="1:24" s="54" customFormat="1" ht="16" customHeight="1">
      <c r="A245" s="59"/>
      <c r="B245" s="67"/>
      <c r="C245" s="45"/>
      <c r="D245" s="84" t="s">
        <v>927</v>
      </c>
      <c r="E245" s="84" t="s">
        <v>928</v>
      </c>
      <c r="F245" s="27" t="s">
        <v>197</v>
      </c>
      <c r="G245" s="16"/>
      <c r="H245" s="104" t="s">
        <v>762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89">
        <v>2000000127</v>
      </c>
      <c r="P245" s="28"/>
      <c r="Q245" s="27"/>
      <c r="R245" s="27"/>
      <c r="S245" s="27"/>
      <c r="T245" s="27"/>
      <c r="U245" s="27"/>
      <c r="V245" s="27"/>
      <c r="W245" s="27"/>
      <c r="X245" s="15" t="s">
        <v>780</v>
      </c>
    </row>
    <row r="246" spans="1:24" s="54" customFormat="1" ht="16" customHeight="1">
      <c r="A246" s="59"/>
      <c r="B246" s="67"/>
      <c r="C246" s="45"/>
      <c r="D246" s="84" t="s">
        <v>954</v>
      </c>
      <c r="E246" s="84" t="s">
        <v>956</v>
      </c>
      <c r="F246" s="27" t="s">
        <v>197</v>
      </c>
      <c r="G246" s="16"/>
      <c r="H246" s="104" t="s">
        <v>762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2000000128</v>
      </c>
      <c r="P246" s="28"/>
      <c r="Q246" s="27"/>
      <c r="R246" s="27"/>
      <c r="S246" s="27"/>
      <c r="T246" s="27"/>
      <c r="U246" s="27"/>
      <c r="V246" s="27"/>
      <c r="W246" s="27"/>
      <c r="X246" s="15" t="s">
        <v>780</v>
      </c>
    </row>
    <row r="247" spans="1:24" s="54" customFormat="1" ht="16" customHeight="1">
      <c r="A247" s="59"/>
      <c r="B247" s="67"/>
      <c r="C247" s="45"/>
      <c r="D247" s="84" t="s">
        <v>955</v>
      </c>
      <c r="E247" s="84" t="s">
        <v>957</v>
      </c>
      <c r="F247" s="27" t="s">
        <v>197</v>
      </c>
      <c r="G247" s="16"/>
      <c r="H247" s="104" t="s">
        <v>762</v>
      </c>
      <c r="I247" s="38" t="s">
        <v>715</v>
      </c>
      <c r="J247" s="15"/>
      <c r="K247" s="27" t="s">
        <v>337</v>
      </c>
      <c r="L247" s="27"/>
      <c r="M247" s="27" t="s">
        <v>374</v>
      </c>
      <c r="N247" s="27"/>
      <c r="O247" s="89">
        <v>2000000134</v>
      </c>
      <c r="P247" s="28"/>
      <c r="Q247" s="27"/>
      <c r="R247" s="27"/>
      <c r="S247" s="27"/>
      <c r="T247" s="27"/>
      <c r="U247" s="27"/>
      <c r="V247" s="27"/>
      <c r="W247" s="27"/>
      <c r="X247" s="15" t="s">
        <v>780</v>
      </c>
    </row>
    <row r="248" spans="1:24" s="54" customFormat="1" ht="16" customHeight="1">
      <c r="A248" s="59"/>
      <c r="B248" s="67"/>
      <c r="C248" s="45"/>
      <c r="D248" s="77"/>
      <c r="E248" s="76" t="s">
        <v>519</v>
      </c>
      <c r="F248" s="27" t="s">
        <v>197</v>
      </c>
      <c r="G248" s="16"/>
      <c r="H248" s="38"/>
      <c r="I248" s="38"/>
      <c r="J248" s="15"/>
      <c r="K248" s="27" t="s">
        <v>337</v>
      </c>
      <c r="L248" s="27"/>
      <c r="M248" s="27"/>
      <c r="N248" s="27"/>
      <c r="O248" s="89"/>
      <c r="P248" s="28" t="str">
        <f t="shared" ref="P248:P265" si="18">IF(N248&lt;&gt;"",HYPERLINK(CONCATENATE("https:;;athena.ohdsi.org;search-terms;terms;",O248), CONCATENATE("Athena-",O248)),"")</f>
        <v/>
      </c>
      <c r="Q248" s="27"/>
      <c r="R248" s="27"/>
      <c r="S248" s="27"/>
      <c r="T248" s="27"/>
      <c r="U248" s="27"/>
      <c r="V248" s="27"/>
      <c r="W248" s="27"/>
      <c r="X248" s="15" t="s">
        <v>780</v>
      </c>
    </row>
    <row r="249" spans="1:24" s="54" customFormat="1" ht="47" customHeight="1">
      <c r="A249" s="59"/>
      <c r="B249" s="67" t="s">
        <v>150</v>
      </c>
      <c r="C249" s="27" t="s">
        <v>136</v>
      </c>
      <c r="D249" s="27" t="s">
        <v>209</v>
      </c>
      <c r="E249" s="45" t="s">
        <v>251</v>
      </c>
      <c r="F249" s="27" t="s">
        <v>197</v>
      </c>
      <c r="G249" s="15"/>
      <c r="H249" s="28" t="s">
        <v>79</v>
      </c>
      <c r="I249" s="28"/>
      <c r="J249" s="15"/>
      <c r="K249" s="27" t="s">
        <v>337</v>
      </c>
      <c r="L249" s="16"/>
      <c r="M249" s="27"/>
      <c r="N249" s="27"/>
      <c r="O249" s="27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780</v>
      </c>
    </row>
    <row r="250" spans="1:24" s="54" customFormat="1" ht="16">
      <c r="A250" s="59"/>
      <c r="B250" s="67" t="s">
        <v>150</v>
      </c>
      <c r="C250" s="27" t="s">
        <v>135</v>
      </c>
      <c r="D250" s="27" t="s">
        <v>210</v>
      </c>
      <c r="E250" s="45" t="s">
        <v>133</v>
      </c>
      <c r="F250" s="27" t="s">
        <v>197</v>
      </c>
      <c r="G250" s="15"/>
      <c r="H250" s="36" t="s">
        <v>138</v>
      </c>
      <c r="I250" s="36"/>
      <c r="J250" s="15"/>
      <c r="K250" s="27" t="s">
        <v>337</v>
      </c>
      <c r="L250" s="16"/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780</v>
      </c>
    </row>
    <row r="251" spans="1:24" s="54" customFormat="1" ht="110" customHeight="1">
      <c r="A251" s="59"/>
      <c r="B251" s="67" t="s">
        <v>151</v>
      </c>
      <c r="C251" s="27" t="s">
        <v>140</v>
      </c>
      <c r="D251" s="76" t="s">
        <v>214</v>
      </c>
      <c r="E251" s="76" t="s">
        <v>528</v>
      </c>
      <c r="F251" s="27" t="s">
        <v>55</v>
      </c>
      <c r="G251" s="15" t="s">
        <v>693</v>
      </c>
      <c r="H251" s="43" t="s">
        <v>327</v>
      </c>
      <c r="I251" s="43"/>
      <c r="J251" s="15"/>
      <c r="K251" s="27" t="s">
        <v>337</v>
      </c>
      <c r="L251" s="16" t="s">
        <v>694</v>
      </c>
      <c r="M251" s="27"/>
      <c r="N251" s="27"/>
      <c r="O251" s="27"/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776</v>
      </c>
    </row>
    <row r="252" spans="1:24" s="54" customFormat="1" ht="16" customHeight="1">
      <c r="A252" s="59"/>
      <c r="B252" s="67"/>
      <c r="C252" s="45" t="s">
        <v>573</v>
      </c>
      <c r="D252" s="84" t="s">
        <v>914</v>
      </c>
      <c r="E252" s="83" t="s">
        <v>883</v>
      </c>
      <c r="F252" s="27" t="s">
        <v>197</v>
      </c>
      <c r="G252" s="16"/>
      <c r="H252" s="104" t="s">
        <v>762</v>
      </c>
      <c r="I252" s="28" t="s">
        <v>715</v>
      </c>
      <c r="J252" s="15"/>
      <c r="K252" s="27" t="s">
        <v>337</v>
      </c>
      <c r="L252" s="27"/>
      <c r="M252" s="47" t="s">
        <v>374</v>
      </c>
      <c r="N252" s="27"/>
      <c r="O252" s="89">
        <v>2000000068</v>
      </c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776</v>
      </c>
    </row>
    <row r="253" spans="1:24" s="54" customFormat="1" ht="16" customHeight="1">
      <c r="A253" s="59"/>
      <c r="B253" s="67"/>
      <c r="C253" s="106"/>
      <c r="D253" s="84" t="s">
        <v>915</v>
      </c>
      <c r="E253" s="83" t="s">
        <v>882</v>
      </c>
      <c r="F253" s="27" t="s">
        <v>197</v>
      </c>
      <c r="G253" s="16"/>
      <c r="H253" s="104" t="s">
        <v>762</v>
      </c>
      <c r="I253" s="28" t="s">
        <v>715</v>
      </c>
      <c r="J253" s="15"/>
      <c r="K253" s="27" t="s">
        <v>337</v>
      </c>
      <c r="L253" s="27"/>
      <c r="M253" s="47" t="s">
        <v>374</v>
      </c>
      <c r="N253" s="27"/>
      <c r="O253" s="89">
        <v>2000000123</v>
      </c>
      <c r="P253" s="28" t="str">
        <f t="shared" ref="P253" si="19">IF(N253&lt;&gt;"",HYPERLINK(CONCATENATE("https:;;athena.ohdsi.org;search-terms;terms;",O253), CONCATENATE("Athena-",O253)),"")</f>
        <v/>
      </c>
      <c r="Q253" s="27"/>
      <c r="R253" s="27"/>
      <c r="S253" s="27"/>
      <c r="T253" s="27"/>
      <c r="U253" s="27"/>
      <c r="V253" s="27"/>
      <c r="W253" s="27"/>
      <c r="X253" s="15" t="s">
        <v>776</v>
      </c>
    </row>
    <row r="254" spans="1:24" s="54" customFormat="1" ht="16" customHeight="1">
      <c r="A254" s="59"/>
      <c r="B254" s="67"/>
      <c r="D254" s="84" t="s">
        <v>919</v>
      </c>
      <c r="E254" s="84" t="s">
        <v>530</v>
      </c>
      <c r="F254" s="27" t="s">
        <v>197</v>
      </c>
      <c r="G254" s="16"/>
      <c r="H254" s="104" t="s">
        <v>762</v>
      </c>
      <c r="I254" s="28" t="s">
        <v>715</v>
      </c>
      <c r="J254" s="15"/>
      <c r="K254" s="27" t="s">
        <v>337</v>
      </c>
      <c r="L254" s="27"/>
      <c r="M254" s="47" t="s">
        <v>374</v>
      </c>
      <c r="N254" s="27"/>
      <c r="O254" s="89">
        <v>2000000069</v>
      </c>
      <c r="P254" s="28" t="str">
        <f t="shared" si="18"/>
        <v/>
      </c>
      <c r="Q254" s="27"/>
      <c r="R254" s="27"/>
      <c r="S254" s="27"/>
      <c r="T254" s="27"/>
      <c r="U254" s="27"/>
      <c r="V254" s="27"/>
      <c r="W254" s="27"/>
      <c r="X254" s="15" t="s">
        <v>776</v>
      </c>
    </row>
    <row r="255" spans="1:24" s="54" customFormat="1" ht="16" customHeight="1">
      <c r="A255" s="59"/>
      <c r="B255" s="67"/>
      <c r="C255" s="45" t="s">
        <v>574</v>
      </c>
      <c r="D255" s="84" t="s">
        <v>917</v>
      </c>
      <c r="E255" s="84" t="s">
        <v>531</v>
      </c>
      <c r="F255" s="27" t="s">
        <v>197</v>
      </c>
      <c r="G255" s="16"/>
      <c r="H255" s="104" t="s">
        <v>762</v>
      </c>
      <c r="I255" s="28" t="s">
        <v>715</v>
      </c>
      <c r="J255" s="15"/>
      <c r="K255" s="27" t="s">
        <v>337</v>
      </c>
      <c r="L255" s="27"/>
      <c r="M255" s="47" t="s">
        <v>374</v>
      </c>
      <c r="N255" s="27"/>
      <c r="O255" s="89">
        <v>2000000070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776</v>
      </c>
    </row>
    <row r="256" spans="1:24" s="54" customFormat="1" ht="16" customHeight="1">
      <c r="A256" s="59"/>
      <c r="B256" s="67"/>
      <c r="C256" s="45"/>
      <c r="D256" s="84" t="s">
        <v>918</v>
      </c>
      <c r="E256" s="84" t="s">
        <v>532</v>
      </c>
      <c r="F256" s="27" t="s">
        <v>197</v>
      </c>
      <c r="G256" s="16"/>
      <c r="H256" s="104" t="s">
        <v>762</v>
      </c>
      <c r="I256" s="28" t="s">
        <v>715</v>
      </c>
      <c r="J256" s="15"/>
      <c r="K256" s="27" t="s">
        <v>337</v>
      </c>
      <c r="L256" s="27"/>
      <c r="M256" s="47" t="s">
        <v>374</v>
      </c>
      <c r="N256" s="27"/>
      <c r="O256" s="89">
        <v>2000000071</v>
      </c>
      <c r="P256" s="28" t="str">
        <f t="shared" si="18"/>
        <v/>
      </c>
      <c r="Q256" s="27"/>
      <c r="R256" s="27"/>
      <c r="S256" s="27"/>
      <c r="T256" s="27"/>
      <c r="U256" s="27"/>
      <c r="V256" s="27"/>
      <c r="W256" s="27"/>
      <c r="X256" s="15" t="s">
        <v>776</v>
      </c>
    </row>
    <row r="257" spans="1:24" s="54" customFormat="1" ht="16" customHeight="1">
      <c r="A257" s="59"/>
      <c r="B257" s="67"/>
      <c r="C257" s="45" t="s">
        <v>581</v>
      </c>
      <c r="D257" s="83" t="s">
        <v>575</v>
      </c>
      <c r="E257" s="83" t="s">
        <v>578</v>
      </c>
      <c r="F257" s="27" t="s">
        <v>197</v>
      </c>
      <c r="G257" s="16"/>
      <c r="H257" s="104" t="s">
        <v>762</v>
      </c>
      <c r="I257" s="28" t="s">
        <v>715</v>
      </c>
      <c r="J257" s="15"/>
      <c r="K257" s="27" t="s">
        <v>337</v>
      </c>
      <c r="L257" s="27"/>
      <c r="M257" s="47" t="s">
        <v>374</v>
      </c>
      <c r="N257" s="27"/>
      <c r="O257" s="89">
        <v>2000000072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776</v>
      </c>
    </row>
    <row r="258" spans="1:24" s="54" customFormat="1" ht="16" customHeight="1">
      <c r="A258" s="59"/>
      <c r="B258" s="67"/>
      <c r="C258" s="45" t="s">
        <v>582</v>
      </c>
      <c r="D258" s="83" t="s">
        <v>576</v>
      </c>
      <c r="E258" s="83" t="s">
        <v>579</v>
      </c>
      <c r="F258" s="27" t="s">
        <v>197</v>
      </c>
      <c r="G258" s="16"/>
      <c r="H258" s="104" t="s">
        <v>762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2000000073</v>
      </c>
      <c r="P258" s="28" t="str">
        <f t="shared" si="18"/>
        <v/>
      </c>
      <c r="Q258" s="27"/>
      <c r="R258" s="27"/>
      <c r="S258" s="27"/>
      <c r="T258" s="27"/>
      <c r="U258" s="27"/>
      <c r="V258" s="27"/>
      <c r="W258" s="27"/>
      <c r="X258" s="15" t="s">
        <v>776</v>
      </c>
    </row>
    <row r="259" spans="1:24" s="54" customFormat="1" ht="16" customHeight="1">
      <c r="A259" s="59"/>
      <c r="B259" s="67"/>
      <c r="C259" s="45" t="s">
        <v>583</v>
      </c>
      <c r="D259" s="83" t="s">
        <v>577</v>
      </c>
      <c r="E259" s="83" t="s">
        <v>580</v>
      </c>
      <c r="F259" s="27" t="s">
        <v>197</v>
      </c>
      <c r="G259" s="16"/>
      <c r="H259" s="104" t="s">
        <v>762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2000000074</v>
      </c>
      <c r="P259" s="28" t="str">
        <f t="shared" si="18"/>
        <v/>
      </c>
      <c r="Q259" s="27"/>
      <c r="R259" s="27"/>
      <c r="S259" s="27"/>
      <c r="T259" s="27"/>
      <c r="U259" s="27"/>
      <c r="V259" s="27"/>
      <c r="W259" s="27"/>
      <c r="X259" s="15" t="s">
        <v>776</v>
      </c>
    </row>
    <row r="260" spans="1:24" s="54" customFormat="1" ht="16" customHeight="1">
      <c r="A260" s="59"/>
      <c r="B260" s="67"/>
      <c r="C260" s="45"/>
      <c r="D260" s="83" t="s">
        <v>526</v>
      </c>
      <c r="E260" s="84" t="s">
        <v>739</v>
      </c>
      <c r="F260" s="27" t="s">
        <v>197</v>
      </c>
      <c r="G260" s="16"/>
      <c r="H260" s="104" t="s">
        <v>762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2000000075</v>
      </c>
      <c r="P260" s="28" t="str">
        <f t="shared" ref="P260" si="20">IF(N260&lt;&gt;"",HYPERLINK(CONCATENATE("https:;;athena.ohdsi.org;search-terms;terms;",O260), CONCATENATE("Athena-",O260)),"")</f>
        <v/>
      </c>
      <c r="Q260" s="27"/>
      <c r="R260" s="27"/>
      <c r="S260" s="27"/>
      <c r="T260" s="27"/>
      <c r="U260" s="27"/>
      <c r="V260" s="27"/>
      <c r="W260" s="27"/>
      <c r="X260" s="15" t="s">
        <v>776</v>
      </c>
    </row>
    <row r="261" spans="1:24" s="54" customFormat="1" ht="16" customHeight="1">
      <c r="A261" s="59"/>
      <c r="B261" s="67"/>
      <c r="C261" s="45"/>
      <c r="D261" s="83" t="s">
        <v>916</v>
      </c>
      <c r="E261" s="84" t="s">
        <v>740</v>
      </c>
      <c r="F261" s="27" t="s">
        <v>197</v>
      </c>
      <c r="G261" s="16"/>
      <c r="H261" s="104" t="s">
        <v>762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2000000086</v>
      </c>
      <c r="P261" s="28" t="str">
        <f t="shared" ref="P261" si="21">IF(N261&lt;&gt;"",HYPERLINK(CONCATENATE("https:;;athena.ohdsi.org;search-terms;terms;",O261), CONCATENATE("Athena-",O261)),"")</f>
        <v/>
      </c>
      <c r="Q261" s="27"/>
      <c r="R261" s="27"/>
      <c r="S261" s="27"/>
      <c r="T261" s="27"/>
      <c r="U261" s="27"/>
      <c r="V261" s="27"/>
      <c r="W261" s="27"/>
      <c r="X261" s="15" t="s">
        <v>776</v>
      </c>
    </row>
    <row r="262" spans="1:24" s="54" customFormat="1" ht="16" customHeight="1">
      <c r="A262" s="59"/>
      <c r="B262" s="67"/>
      <c r="C262" s="45"/>
      <c r="D262" s="83" t="s">
        <v>929</v>
      </c>
      <c r="E262" s="84" t="s">
        <v>930</v>
      </c>
      <c r="F262" s="27" t="s">
        <v>197</v>
      </c>
      <c r="G262" s="16"/>
      <c r="H262" s="104" t="s">
        <v>762</v>
      </c>
      <c r="I262" s="28" t="s">
        <v>715</v>
      </c>
      <c r="J262" s="15"/>
      <c r="K262" s="27" t="s">
        <v>337</v>
      </c>
      <c r="L262" s="27"/>
      <c r="M262" s="47" t="s">
        <v>374</v>
      </c>
      <c r="N262" s="27"/>
      <c r="O262" s="89">
        <v>2000000129</v>
      </c>
      <c r="P262" s="28"/>
      <c r="Q262" s="27"/>
      <c r="R262" s="27"/>
      <c r="S262" s="27"/>
      <c r="T262" s="27"/>
      <c r="U262" s="27"/>
      <c r="V262" s="27"/>
      <c r="W262" s="27"/>
      <c r="X262" s="15" t="s">
        <v>776</v>
      </c>
    </row>
    <row r="263" spans="1:24" s="54" customFormat="1" ht="16" customHeight="1">
      <c r="A263" s="59"/>
      <c r="B263" s="67"/>
      <c r="C263" s="45"/>
      <c r="D263" s="76" t="s">
        <v>527</v>
      </c>
      <c r="E263" s="77" t="s">
        <v>529</v>
      </c>
      <c r="F263" s="27" t="s">
        <v>197</v>
      </c>
      <c r="G263" s="16"/>
      <c r="H263" s="104" t="s">
        <v>762</v>
      </c>
      <c r="I263" s="28"/>
      <c r="J263" s="15"/>
      <c r="K263" s="27" t="s">
        <v>337</v>
      </c>
      <c r="L263" s="27"/>
      <c r="M263" s="47"/>
      <c r="N263" s="27"/>
      <c r="O263" s="89"/>
      <c r="P263" s="28" t="str">
        <f t="shared" si="18"/>
        <v/>
      </c>
      <c r="Q263" s="27"/>
      <c r="R263" s="27"/>
      <c r="S263" s="27"/>
      <c r="T263" s="27"/>
      <c r="U263" s="27"/>
      <c r="V263" s="27"/>
      <c r="W263" s="27"/>
      <c r="X263" s="15" t="s">
        <v>776</v>
      </c>
    </row>
    <row r="264" spans="1:24" s="54" customFormat="1" ht="44" customHeight="1">
      <c r="A264" s="59"/>
      <c r="B264" s="67" t="s">
        <v>151</v>
      </c>
      <c r="C264" s="27" t="s">
        <v>139</v>
      </c>
      <c r="D264" s="27" t="s">
        <v>212</v>
      </c>
      <c r="E264" s="45" t="s">
        <v>130</v>
      </c>
      <c r="F264" s="27" t="s">
        <v>197</v>
      </c>
      <c r="G264" s="15"/>
      <c r="H264" s="104" t="s">
        <v>762</v>
      </c>
      <c r="I264" s="28"/>
      <c r="J264" s="15"/>
      <c r="K264" s="27" t="s">
        <v>337</v>
      </c>
      <c r="L264" s="16"/>
      <c r="M264" s="27"/>
      <c r="N264" s="27"/>
      <c r="O264" s="27"/>
      <c r="P264" s="28" t="str">
        <f t="shared" si="18"/>
        <v/>
      </c>
      <c r="Q264" s="27"/>
      <c r="R264" s="27"/>
      <c r="S264" s="27"/>
      <c r="T264" s="27"/>
      <c r="U264" s="27"/>
      <c r="V264" s="27"/>
      <c r="W264" s="27"/>
      <c r="X264" s="15" t="s">
        <v>776</v>
      </c>
    </row>
    <row r="265" spans="1:24" s="54" customFormat="1" ht="15">
      <c r="A265" s="59"/>
      <c r="B265" s="49" t="s">
        <v>151</v>
      </c>
      <c r="C265" s="15" t="s">
        <v>199</v>
      </c>
      <c r="D265" s="15" t="s">
        <v>213</v>
      </c>
      <c r="E265" s="15" t="s">
        <v>133</v>
      </c>
      <c r="F265" s="15" t="s">
        <v>197</v>
      </c>
      <c r="G265" s="15"/>
      <c r="H265" s="36" t="s">
        <v>138</v>
      </c>
      <c r="I265" s="15"/>
      <c r="J265" s="15"/>
      <c r="K265" s="27" t="s">
        <v>337</v>
      </c>
      <c r="L265" s="15"/>
      <c r="M265" s="27"/>
      <c r="N265" s="27"/>
      <c r="O265" s="27"/>
      <c r="P265" s="28" t="str">
        <f t="shared" si="18"/>
        <v/>
      </c>
      <c r="Q265" s="27"/>
      <c r="R265" s="27"/>
      <c r="S265" s="27"/>
      <c r="T265" s="27"/>
      <c r="U265" s="27"/>
      <c r="V265" s="27"/>
      <c r="W265" s="27"/>
      <c r="X265" s="15" t="s">
        <v>776</v>
      </c>
    </row>
    <row r="266" spans="1:24" s="54" customFormat="1" ht="16">
      <c r="A266" s="59"/>
      <c r="B266" s="110" t="s">
        <v>935</v>
      </c>
      <c r="C266" s="15"/>
      <c r="D266" s="83" t="s">
        <v>937</v>
      </c>
      <c r="E266" s="83" t="s">
        <v>931</v>
      </c>
      <c r="F266" s="15" t="s">
        <v>197</v>
      </c>
      <c r="G266" s="15"/>
      <c r="H266" s="104" t="s">
        <v>762</v>
      </c>
      <c r="I266" s="28" t="s">
        <v>715</v>
      </c>
      <c r="J266" s="15"/>
      <c r="K266" s="27" t="s">
        <v>337</v>
      </c>
      <c r="L266" s="15"/>
      <c r="M266" s="47" t="s">
        <v>374</v>
      </c>
      <c r="N266" s="27"/>
      <c r="O266" s="89">
        <v>2000000130</v>
      </c>
      <c r="P266" s="28"/>
      <c r="Q266" s="27"/>
      <c r="R266" s="27"/>
      <c r="S266" s="27"/>
      <c r="T266" s="27"/>
      <c r="U266" s="27"/>
      <c r="V266" s="27"/>
      <c r="W266" s="27"/>
      <c r="X266" s="15" t="s">
        <v>941</v>
      </c>
    </row>
    <row r="267" spans="1:24" s="54" customFormat="1" ht="16">
      <c r="A267" s="59"/>
      <c r="B267" s="110" t="s">
        <v>936</v>
      </c>
      <c r="C267" s="15"/>
      <c r="D267" s="83" t="s">
        <v>938</v>
      </c>
      <c r="E267" s="83" t="s">
        <v>932</v>
      </c>
      <c r="F267" s="15" t="s">
        <v>197</v>
      </c>
      <c r="G267" s="15"/>
      <c r="H267" s="104" t="s">
        <v>762</v>
      </c>
      <c r="I267" s="28" t="s">
        <v>715</v>
      </c>
      <c r="J267" s="15"/>
      <c r="K267" s="27" t="s">
        <v>337</v>
      </c>
      <c r="L267" s="15"/>
      <c r="M267" s="47" t="s">
        <v>374</v>
      </c>
      <c r="N267" s="27"/>
      <c r="O267" s="89">
        <v>2000000131</v>
      </c>
      <c r="P267" s="28"/>
      <c r="Q267" s="27"/>
      <c r="R267" s="27"/>
      <c r="S267" s="27"/>
      <c r="T267" s="27"/>
      <c r="U267" s="27"/>
      <c r="V267" s="27"/>
      <c r="W267" s="27"/>
      <c r="X267" s="15" t="s">
        <v>942</v>
      </c>
    </row>
    <row r="268" spans="1:24" s="54" customFormat="1" ht="16">
      <c r="A268" s="59"/>
      <c r="B268" s="49"/>
      <c r="C268" s="15"/>
      <c r="D268" s="83" t="s">
        <v>939</v>
      </c>
      <c r="E268" s="83" t="s">
        <v>933</v>
      </c>
      <c r="F268" s="15" t="s">
        <v>197</v>
      </c>
      <c r="G268" s="15"/>
      <c r="H268" s="104" t="s">
        <v>762</v>
      </c>
      <c r="I268" s="28" t="s">
        <v>715</v>
      </c>
      <c r="J268" s="15"/>
      <c r="K268" s="27" t="s">
        <v>337</v>
      </c>
      <c r="L268" s="15"/>
      <c r="M268" s="47" t="s">
        <v>374</v>
      </c>
      <c r="N268" s="27"/>
      <c r="O268" s="89">
        <v>2000000132</v>
      </c>
      <c r="P268" s="28"/>
      <c r="Q268" s="27"/>
      <c r="R268" s="27"/>
      <c r="S268" s="27"/>
      <c r="T268" s="27"/>
      <c r="U268" s="27"/>
      <c r="V268" s="27"/>
      <c r="W268" s="27"/>
      <c r="X268" s="15" t="s">
        <v>942</v>
      </c>
    </row>
    <row r="269" spans="1:24" s="54" customFormat="1" ht="16">
      <c r="A269" s="59"/>
      <c r="B269" s="49"/>
      <c r="C269" s="15"/>
      <c r="D269" s="83" t="s">
        <v>940</v>
      </c>
      <c r="E269" s="83" t="s">
        <v>934</v>
      </c>
      <c r="F269" s="15" t="s">
        <v>197</v>
      </c>
      <c r="G269" s="15"/>
      <c r="H269" s="104" t="s">
        <v>762</v>
      </c>
      <c r="I269" s="28" t="s">
        <v>715</v>
      </c>
      <c r="J269" s="15"/>
      <c r="K269" s="27" t="s">
        <v>337</v>
      </c>
      <c r="L269" s="15"/>
      <c r="M269" s="47" t="s">
        <v>374</v>
      </c>
      <c r="N269" s="27"/>
      <c r="O269" s="89">
        <v>2000000133</v>
      </c>
      <c r="P269" s="28"/>
      <c r="Q269" s="27"/>
      <c r="R269" s="27"/>
      <c r="S269" s="27"/>
      <c r="T269" s="27"/>
      <c r="U269" s="27"/>
      <c r="V269" s="27"/>
      <c r="W269" s="27"/>
      <c r="X269" s="15" t="s">
        <v>942</v>
      </c>
    </row>
    <row r="270" spans="1:24" s="54" customFormat="1" ht="44" customHeight="1">
      <c r="A270" s="59"/>
      <c r="B270" s="110" t="s">
        <v>790</v>
      </c>
      <c r="C270" s="27"/>
      <c r="D270" s="27" t="s">
        <v>810</v>
      </c>
      <c r="E270" s="45" t="s">
        <v>791</v>
      </c>
      <c r="F270" s="27" t="s">
        <v>55</v>
      </c>
      <c r="G270" s="15" t="s">
        <v>792</v>
      </c>
      <c r="H270" s="104" t="s">
        <v>666</v>
      </c>
      <c r="I270" s="28" t="s">
        <v>716</v>
      </c>
      <c r="J270" s="15"/>
      <c r="K270" s="27" t="s">
        <v>337</v>
      </c>
      <c r="L270" s="16"/>
      <c r="M270" s="27" t="s">
        <v>367</v>
      </c>
      <c r="N270" s="27"/>
      <c r="O270" s="27">
        <v>2000000107</v>
      </c>
      <c r="P270" s="28"/>
      <c r="Q270" s="27"/>
      <c r="R270" s="27"/>
      <c r="S270" s="27"/>
      <c r="T270" s="15" t="s">
        <v>667</v>
      </c>
      <c r="U270" s="15" t="s">
        <v>673</v>
      </c>
      <c r="V270" s="27"/>
      <c r="W270" s="27"/>
      <c r="X270" s="15" t="s">
        <v>774</v>
      </c>
    </row>
    <row r="271" spans="1:24" s="54" customFormat="1" ht="44" customHeight="1">
      <c r="A271" s="59"/>
      <c r="B271" s="49"/>
      <c r="C271" s="27"/>
      <c r="D271" s="27" t="s">
        <v>795</v>
      </c>
      <c r="E271" s="45" t="s">
        <v>800</v>
      </c>
      <c r="F271" s="27" t="s">
        <v>55</v>
      </c>
      <c r="G271" s="15" t="s">
        <v>792</v>
      </c>
      <c r="H271" s="104" t="s">
        <v>666</v>
      </c>
      <c r="I271" s="28" t="s">
        <v>716</v>
      </c>
      <c r="J271" s="15"/>
      <c r="K271" s="27" t="s">
        <v>337</v>
      </c>
      <c r="L271" s="16"/>
      <c r="M271" s="27" t="s">
        <v>367</v>
      </c>
      <c r="N271" s="27"/>
      <c r="O271" s="27">
        <v>2000000108</v>
      </c>
      <c r="P271" s="28"/>
      <c r="Q271" s="27"/>
      <c r="R271" s="27"/>
      <c r="S271" s="27"/>
      <c r="T271" s="15" t="s">
        <v>667</v>
      </c>
      <c r="U271" s="15" t="s">
        <v>673</v>
      </c>
      <c r="V271" s="27"/>
      <c r="W271" s="27"/>
      <c r="X271" s="15" t="s">
        <v>774</v>
      </c>
    </row>
    <row r="272" spans="1:24" s="54" customFormat="1" ht="44" customHeight="1">
      <c r="A272" s="59"/>
      <c r="B272" s="49"/>
      <c r="C272" s="27"/>
      <c r="D272" s="27" t="s">
        <v>794</v>
      </c>
      <c r="E272" s="45" t="s">
        <v>799</v>
      </c>
      <c r="F272" s="27" t="s">
        <v>55</v>
      </c>
      <c r="G272" s="15" t="s">
        <v>792</v>
      </c>
      <c r="H272" s="104" t="s">
        <v>666</v>
      </c>
      <c r="I272" s="28" t="s">
        <v>716</v>
      </c>
      <c r="J272" s="15"/>
      <c r="K272" s="27" t="s">
        <v>337</v>
      </c>
      <c r="L272" s="16"/>
      <c r="M272" s="27" t="s">
        <v>367</v>
      </c>
      <c r="N272" s="27"/>
      <c r="O272" s="27">
        <v>2000000109</v>
      </c>
      <c r="P272" s="28"/>
      <c r="Q272" s="27"/>
      <c r="R272" s="27"/>
      <c r="S272" s="27"/>
      <c r="T272" s="15" t="s">
        <v>667</v>
      </c>
      <c r="U272" s="15" t="s">
        <v>673</v>
      </c>
      <c r="V272" s="27"/>
      <c r="W272" s="27"/>
      <c r="X272" s="15" t="s">
        <v>780</v>
      </c>
    </row>
    <row r="273" spans="1:24" s="54" customFormat="1" ht="44" customHeight="1">
      <c r="A273" s="59"/>
      <c r="B273" s="49"/>
      <c r="C273" s="27"/>
      <c r="D273" s="27" t="s">
        <v>793</v>
      </c>
      <c r="E273" s="45" t="s">
        <v>798</v>
      </c>
      <c r="F273" s="27" t="s">
        <v>55</v>
      </c>
      <c r="G273" s="15" t="s">
        <v>792</v>
      </c>
      <c r="H273" s="104" t="s">
        <v>666</v>
      </c>
      <c r="I273" s="28" t="s">
        <v>716</v>
      </c>
      <c r="J273" s="15"/>
      <c r="K273" s="27" t="s">
        <v>337</v>
      </c>
      <c r="L273" s="16"/>
      <c r="M273" s="27" t="s">
        <v>367</v>
      </c>
      <c r="N273" s="27"/>
      <c r="O273" s="27">
        <v>2000000110</v>
      </c>
      <c r="P273" s="28"/>
      <c r="Q273" s="27"/>
      <c r="R273" s="27"/>
      <c r="S273" s="27"/>
      <c r="T273" s="15" t="s">
        <v>667</v>
      </c>
      <c r="U273" s="15" t="s">
        <v>673</v>
      </c>
      <c r="V273" s="27"/>
      <c r="W273" s="27"/>
      <c r="X273" s="15" t="s">
        <v>775</v>
      </c>
    </row>
    <row r="274" spans="1:24" s="54" customFormat="1" ht="44" customHeight="1">
      <c r="A274" s="59"/>
      <c r="B274" s="49"/>
      <c r="C274" s="27"/>
      <c r="D274" s="27" t="s">
        <v>796</v>
      </c>
      <c r="E274" s="45" t="s">
        <v>797</v>
      </c>
      <c r="F274" s="27" t="s">
        <v>55</v>
      </c>
      <c r="G274" s="15" t="s">
        <v>792</v>
      </c>
      <c r="H274" s="104" t="s">
        <v>666</v>
      </c>
      <c r="I274" s="28" t="s">
        <v>716</v>
      </c>
      <c r="J274" s="15"/>
      <c r="K274" s="27" t="s">
        <v>337</v>
      </c>
      <c r="L274" s="16"/>
      <c r="M274" s="27" t="s">
        <v>367</v>
      </c>
      <c r="N274" s="27"/>
      <c r="O274" s="27">
        <v>2000000111</v>
      </c>
      <c r="P274" s="28"/>
      <c r="Q274" s="27"/>
      <c r="R274" s="27"/>
      <c r="S274" s="27"/>
      <c r="T274" s="15" t="s">
        <v>667</v>
      </c>
      <c r="U274" s="15" t="s">
        <v>673</v>
      </c>
      <c r="V274" s="27"/>
      <c r="W274" s="27"/>
      <c r="X274" s="15" t="s">
        <v>776</v>
      </c>
    </row>
    <row r="275" spans="1:24" s="54" customFormat="1" ht="44" customHeight="1">
      <c r="A275" s="59"/>
      <c r="B275" s="110" t="s">
        <v>803</v>
      </c>
      <c r="C275" s="27"/>
      <c r="D275" s="54" t="s">
        <v>809</v>
      </c>
      <c r="E275" s="45" t="s">
        <v>808</v>
      </c>
      <c r="F275" s="27" t="s">
        <v>197</v>
      </c>
      <c r="G275" s="15"/>
      <c r="H275" s="104" t="s">
        <v>760</v>
      </c>
      <c r="I275" s="28" t="s">
        <v>715</v>
      </c>
      <c r="J275" s="15"/>
      <c r="K275" s="27" t="s">
        <v>337</v>
      </c>
      <c r="L275" s="16"/>
      <c r="M275" s="27" t="s">
        <v>374</v>
      </c>
      <c r="N275" s="27"/>
      <c r="O275" s="27">
        <v>2000000112</v>
      </c>
      <c r="P275" s="28"/>
      <c r="Q275" s="27"/>
      <c r="R275" s="27"/>
      <c r="S275" s="27"/>
      <c r="T275" s="15"/>
      <c r="U275" s="15"/>
      <c r="V275" s="27"/>
      <c r="W275" s="27"/>
      <c r="X275" s="15" t="s">
        <v>774</v>
      </c>
    </row>
    <row r="276" spans="1:24" s="54" customFormat="1" ht="44" customHeight="1">
      <c r="A276" s="59"/>
      <c r="B276" s="49"/>
      <c r="C276" s="27"/>
      <c r="D276" s="27" t="s">
        <v>804</v>
      </c>
      <c r="E276" s="45" t="s">
        <v>811</v>
      </c>
      <c r="F276" s="27" t="s">
        <v>197</v>
      </c>
      <c r="G276" s="15"/>
      <c r="H276" s="104" t="s">
        <v>760</v>
      </c>
      <c r="I276" s="28" t="s">
        <v>715</v>
      </c>
      <c r="J276" s="15"/>
      <c r="K276" s="27" t="s">
        <v>337</v>
      </c>
      <c r="L276" s="16"/>
      <c r="M276" s="27" t="s">
        <v>374</v>
      </c>
      <c r="N276" s="27"/>
      <c r="O276" s="27">
        <v>2000000113</v>
      </c>
      <c r="P276" s="28"/>
      <c r="Q276" s="27"/>
      <c r="R276" s="27"/>
      <c r="S276" s="27"/>
      <c r="T276" s="15"/>
      <c r="U276" s="15"/>
      <c r="V276" s="27"/>
      <c r="W276" s="27"/>
      <c r="X276" s="15" t="s">
        <v>775</v>
      </c>
    </row>
    <row r="277" spans="1:24" s="54" customFormat="1" ht="44" customHeight="1">
      <c r="A277" s="59"/>
      <c r="B277" s="49"/>
      <c r="C277" s="27"/>
      <c r="D277" s="27" t="s">
        <v>805</v>
      </c>
      <c r="E277" s="45" t="s">
        <v>812</v>
      </c>
      <c r="F277" s="27" t="s">
        <v>197</v>
      </c>
      <c r="G277" s="15"/>
      <c r="H277" s="104" t="s">
        <v>760</v>
      </c>
      <c r="I277" s="28" t="s">
        <v>715</v>
      </c>
      <c r="J277" s="15"/>
      <c r="K277" s="27" t="s">
        <v>337</v>
      </c>
      <c r="L277" s="16"/>
      <c r="M277" s="27" t="s">
        <v>374</v>
      </c>
      <c r="N277" s="27"/>
      <c r="O277" s="27">
        <v>2000000114</v>
      </c>
      <c r="P277" s="28"/>
      <c r="Q277" s="27"/>
      <c r="R277" s="27"/>
      <c r="S277" s="27"/>
      <c r="T277" s="15"/>
      <c r="U277" s="15"/>
      <c r="V277" s="27"/>
      <c r="W277" s="27"/>
      <c r="X277" s="15" t="s">
        <v>776</v>
      </c>
    </row>
    <row r="278" spans="1:24" s="54" customFormat="1" ht="44" customHeight="1">
      <c r="A278" s="59"/>
      <c r="B278" s="49"/>
      <c r="C278" s="27"/>
      <c r="D278" s="27" t="s">
        <v>806</v>
      </c>
      <c r="E278" s="45" t="s">
        <v>813</v>
      </c>
      <c r="F278" s="27" t="s">
        <v>197</v>
      </c>
      <c r="G278" s="15"/>
      <c r="H278" s="104" t="s">
        <v>760</v>
      </c>
      <c r="I278" s="28" t="s">
        <v>715</v>
      </c>
      <c r="J278" s="15"/>
      <c r="K278" s="27" t="s">
        <v>337</v>
      </c>
      <c r="L278" s="16"/>
      <c r="M278" s="27" t="s">
        <v>374</v>
      </c>
      <c r="N278" s="27"/>
      <c r="O278" s="27">
        <v>2000000115</v>
      </c>
      <c r="P278" s="28"/>
      <c r="Q278" s="27"/>
      <c r="R278" s="27"/>
      <c r="S278" s="27"/>
      <c r="T278" s="15"/>
      <c r="U278" s="15"/>
      <c r="V278" s="27"/>
      <c r="W278" s="27"/>
      <c r="X278" s="15" t="s">
        <v>774</v>
      </c>
    </row>
    <row r="279" spans="1:24" s="54" customFormat="1" ht="44" customHeight="1">
      <c r="A279" s="59"/>
      <c r="B279" s="49"/>
      <c r="C279" s="27"/>
      <c r="D279" s="27" t="s">
        <v>807</v>
      </c>
      <c r="E279" s="45" t="s">
        <v>814</v>
      </c>
      <c r="F279" s="27" t="s">
        <v>197</v>
      </c>
      <c r="G279" s="15"/>
      <c r="H279" s="104" t="s">
        <v>760</v>
      </c>
      <c r="I279" s="28" t="s">
        <v>715</v>
      </c>
      <c r="J279" s="15"/>
      <c r="K279" s="27" t="s">
        <v>337</v>
      </c>
      <c r="L279" s="16"/>
      <c r="M279" s="27" t="s">
        <v>374</v>
      </c>
      <c r="N279" s="27"/>
      <c r="O279" s="27">
        <v>2000000116</v>
      </c>
      <c r="P279" s="28"/>
      <c r="Q279" s="27"/>
      <c r="R279" s="27"/>
      <c r="S279" s="27"/>
      <c r="T279" s="15"/>
      <c r="U279" s="15"/>
      <c r="V279" s="27"/>
      <c r="W279" s="27"/>
      <c r="X279" s="15" t="s">
        <v>780</v>
      </c>
    </row>
    <row r="280" spans="1:24" s="54" customFormat="1" ht="15">
      <c r="A280" s="75" t="s">
        <v>271</v>
      </c>
      <c r="B280" s="48"/>
      <c r="C280" s="6"/>
      <c r="D280" s="6"/>
      <c r="E280" s="7"/>
      <c r="F280" s="6"/>
      <c r="G280" s="6"/>
      <c r="H280" s="30"/>
      <c r="I280" s="30"/>
      <c r="J280" s="6"/>
      <c r="K280" s="53"/>
      <c r="L280" s="7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</row>
    <row r="281" spans="1:24" s="54" customFormat="1" ht="15">
      <c r="A281" s="59"/>
      <c r="B281" s="49"/>
      <c r="C281" s="15"/>
      <c r="D281" s="79" t="s">
        <v>698</v>
      </c>
      <c r="E281" s="15" t="s">
        <v>283</v>
      </c>
      <c r="F281" s="15" t="s">
        <v>197</v>
      </c>
      <c r="G281" s="15"/>
      <c r="H281" s="104" t="s">
        <v>762</v>
      </c>
      <c r="I281" s="28" t="s">
        <v>715</v>
      </c>
      <c r="J281" s="15"/>
      <c r="K281" s="27" t="s">
        <v>337</v>
      </c>
      <c r="L281" s="24"/>
      <c r="M281" s="27" t="s">
        <v>374</v>
      </c>
      <c r="N281" s="27" t="s">
        <v>368</v>
      </c>
      <c r="O281" s="27">
        <v>44807681</v>
      </c>
      <c r="P281" s="28" t="str">
        <f t="shared" ref="P281:P294" si="22">IF(N281&lt;&gt;"",HYPERLINK(CONCATENATE("https:;;athena.ohdsi.org;search-terms;terms;",O281), CONCATENATE("Athena-",O281)),"")</f>
        <v>Athena-44807681</v>
      </c>
      <c r="Q281" s="27"/>
      <c r="R281" s="27"/>
      <c r="S281" s="27"/>
      <c r="T281" s="27"/>
      <c r="U281" s="27"/>
      <c r="V281" s="27"/>
      <c r="W281" s="27"/>
      <c r="X281" s="27" t="s">
        <v>771</v>
      </c>
    </row>
    <row r="282" spans="1:24" s="54" customFormat="1" ht="16">
      <c r="A282" s="59"/>
      <c r="B282" s="49"/>
      <c r="C282" s="16"/>
      <c r="D282" s="80" t="s">
        <v>699</v>
      </c>
      <c r="E282" s="16" t="s">
        <v>284</v>
      </c>
      <c r="F282" s="15" t="s">
        <v>197</v>
      </c>
      <c r="G282" s="15"/>
      <c r="H282" s="104" t="s">
        <v>762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2000000093</v>
      </c>
      <c r="P282" s="28" t="str">
        <f>IF(N282&lt;&gt;"",HYPERLINK(CONCATENATE("https:;;athena.ohdsi.org;search-terms;terms;",O282), CONCATENATE("Athena-",O282)),"")</f>
        <v/>
      </c>
      <c r="Q282" s="27" t="s">
        <v>71</v>
      </c>
      <c r="R282" s="27">
        <v>8845</v>
      </c>
      <c r="S282" s="27" t="s">
        <v>376</v>
      </c>
      <c r="T282" s="27"/>
      <c r="U282" s="27"/>
      <c r="V282" s="27"/>
      <c r="W282" s="27"/>
      <c r="X282" s="27" t="s">
        <v>771</v>
      </c>
    </row>
    <row r="283" spans="1:24" s="54" customFormat="1" ht="16">
      <c r="A283" s="59"/>
      <c r="B283" s="49"/>
      <c r="C283" s="16"/>
      <c r="D283" s="80" t="s">
        <v>700</v>
      </c>
      <c r="E283" s="16" t="s">
        <v>585</v>
      </c>
      <c r="F283" s="15" t="s">
        <v>197</v>
      </c>
      <c r="G283" s="16"/>
      <c r="H283" s="104" t="s">
        <v>762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2000000094</v>
      </c>
      <c r="P283" s="28" t="str">
        <f>IF(N283&lt;&gt;"",HYPERLINK(CONCATENATE("https:;;athena.ohdsi.org;search-terms;terms;",O283), CONCATENATE("Athena-",O283)),"")</f>
        <v/>
      </c>
      <c r="Q283" s="27" t="s">
        <v>71</v>
      </c>
      <c r="R283" s="27">
        <v>8845</v>
      </c>
      <c r="S283" s="27" t="s">
        <v>376</v>
      </c>
      <c r="T283" s="27"/>
      <c r="U283" s="27"/>
      <c r="V283" s="27"/>
      <c r="W283" s="27"/>
      <c r="X283" s="27" t="s">
        <v>771</v>
      </c>
    </row>
    <row r="284" spans="1:24" s="54" customFormat="1" ht="16">
      <c r="A284" s="59"/>
      <c r="B284" s="49"/>
      <c r="C284" s="16"/>
      <c r="D284" s="80" t="s">
        <v>772</v>
      </c>
      <c r="E284" s="16" t="s">
        <v>773</v>
      </c>
      <c r="F284" s="15" t="s">
        <v>197</v>
      </c>
      <c r="G284" s="16"/>
      <c r="H284" s="104" t="s">
        <v>762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2000000105</v>
      </c>
      <c r="P284" s="28" t="str">
        <f>IF(N284&lt;&gt;"",HYPERLINK(CONCATENATE("https:;;athena.ohdsi.org;search-terms;terms;",O284), CONCATENATE("Athena-",O284)),"")</f>
        <v/>
      </c>
      <c r="Q284" s="27"/>
      <c r="R284" s="27"/>
      <c r="S284" s="27"/>
      <c r="T284" s="27"/>
      <c r="U284" s="27"/>
      <c r="V284" s="27"/>
      <c r="W284" s="27"/>
      <c r="X284" s="27" t="s">
        <v>771</v>
      </c>
    </row>
    <row r="285" spans="1:24" s="54" customFormat="1" ht="16">
      <c r="A285" s="59"/>
      <c r="B285" s="49"/>
      <c r="C285" s="16"/>
      <c r="D285" s="80" t="s">
        <v>274</v>
      </c>
      <c r="E285" s="16" t="s">
        <v>285</v>
      </c>
      <c r="F285" s="15" t="s">
        <v>197</v>
      </c>
      <c r="G285" s="15"/>
      <c r="H285" s="104" t="s">
        <v>762</v>
      </c>
      <c r="I285" s="28" t="s">
        <v>715</v>
      </c>
      <c r="J285" s="15"/>
      <c r="K285" s="27" t="s">
        <v>337</v>
      </c>
      <c r="L285" s="16"/>
      <c r="M285" s="27" t="s">
        <v>374</v>
      </c>
      <c r="N285" s="27"/>
      <c r="O285" s="27">
        <v>2000000095</v>
      </c>
      <c r="P285" s="28" t="str">
        <f t="shared" si="22"/>
        <v/>
      </c>
      <c r="Q285" s="27"/>
      <c r="R285" s="27"/>
      <c r="S285" s="27"/>
      <c r="T285" s="27"/>
      <c r="U285" s="27"/>
      <c r="V285" s="27"/>
      <c r="W285" s="27"/>
      <c r="X285" s="27" t="s">
        <v>771</v>
      </c>
    </row>
    <row r="286" spans="1:24" s="54" customFormat="1" ht="16">
      <c r="A286" s="59"/>
      <c r="B286" s="49"/>
      <c r="C286" s="15"/>
      <c r="D286" s="79" t="s">
        <v>275</v>
      </c>
      <c r="E286" s="45" t="s">
        <v>286</v>
      </c>
      <c r="F286" s="15" t="s">
        <v>197</v>
      </c>
      <c r="G286" s="15"/>
      <c r="H286" s="104" t="s">
        <v>762</v>
      </c>
      <c r="I286" s="28" t="s">
        <v>715</v>
      </c>
      <c r="J286" s="15"/>
      <c r="K286" s="27" t="s">
        <v>337</v>
      </c>
      <c r="L286" s="16"/>
      <c r="M286" s="27" t="s">
        <v>374</v>
      </c>
      <c r="N286" s="27"/>
      <c r="O286" s="79">
        <v>2000000096</v>
      </c>
      <c r="P286" s="28" t="str">
        <f t="shared" si="22"/>
        <v/>
      </c>
      <c r="Q286" s="27"/>
      <c r="R286" s="27"/>
      <c r="S286" s="27"/>
      <c r="T286" s="27"/>
      <c r="U286" s="27"/>
      <c r="V286" s="27"/>
      <c r="W286" s="27"/>
      <c r="X286" s="27" t="s">
        <v>771</v>
      </c>
    </row>
    <row r="287" spans="1:24" s="54" customFormat="1" ht="16">
      <c r="A287" s="59"/>
      <c r="B287" s="49"/>
      <c r="C287" s="15"/>
      <c r="D287" s="79" t="s">
        <v>701</v>
      </c>
      <c r="E287" s="11" t="s">
        <v>288</v>
      </c>
      <c r="F287" s="15" t="s">
        <v>197</v>
      </c>
      <c r="G287" s="15"/>
      <c r="H287" s="104" t="s">
        <v>762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/>
      <c r="O287" s="27">
        <v>2000000097</v>
      </c>
      <c r="P287" s="28" t="str">
        <f t="shared" si="22"/>
        <v/>
      </c>
      <c r="Q287" s="27"/>
      <c r="R287" s="27"/>
      <c r="S287" s="27"/>
      <c r="T287" s="27"/>
      <c r="U287" s="27"/>
      <c r="V287" s="27"/>
      <c r="W287" s="27"/>
      <c r="X287" s="27" t="s">
        <v>771</v>
      </c>
    </row>
    <row r="288" spans="1:24" s="54" customFormat="1" ht="16">
      <c r="A288" s="59"/>
      <c r="B288" s="49"/>
      <c r="C288" s="16"/>
      <c r="D288" s="80" t="s">
        <v>276</v>
      </c>
      <c r="E288" s="16" t="s">
        <v>289</v>
      </c>
      <c r="F288" s="15" t="s">
        <v>197</v>
      </c>
      <c r="G288" s="16"/>
      <c r="H288" s="104" t="s">
        <v>762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 t="s">
        <v>368</v>
      </c>
      <c r="O288" s="27">
        <v>46284972</v>
      </c>
      <c r="P288" s="28" t="str">
        <f t="shared" si="22"/>
        <v>Athena-46284972</v>
      </c>
      <c r="Q288" s="27"/>
      <c r="R288" s="27"/>
      <c r="S288" s="27"/>
      <c r="T288" s="27"/>
      <c r="U288" s="27"/>
      <c r="V288" s="27"/>
      <c r="W288" s="27"/>
      <c r="X288" s="27" t="s">
        <v>771</v>
      </c>
    </row>
    <row r="289" spans="1:25" s="54" customFormat="1" ht="16">
      <c r="A289" s="59"/>
      <c r="B289" s="49"/>
      <c r="C289" s="16"/>
      <c r="D289" s="80" t="s">
        <v>277</v>
      </c>
      <c r="E289" s="16" t="s">
        <v>378</v>
      </c>
      <c r="F289" s="15" t="s">
        <v>197</v>
      </c>
      <c r="G289" s="15"/>
      <c r="H289" s="104" t="s">
        <v>762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2000000098</v>
      </c>
      <c r="P289" s="28" t="str">
        <f t="shared" si="22"/>
        <v/>
      </c>
      <c r="Q289" s="27"/>
      <c r="R289" s="27"/>
      <c r="S289" s="27"/>
      <c r="T289" s="27"/>
      <c r="U289" s="27"/>
      <c r="V289" s="27"/>
      <c r="W289" s="27"/>
      <c r="X289" s="27" t="s">
        <v>771</v>
      </c>
    </row>
    <row r="290" spans="1:25" s="54" customFormat="1" ht="16">
      <c r="A290" s="59"/>
      <c r="B290" s="49"/>
      <c r="C290" s="15"/>
      <c r="D290" s="79" t="s">
        <v>278</v>
      </c>
      <c r="E290" s="45" t="s">
        <v>377</v>
      </c>
      <c r="F290" s="15" t="s">
        <v>197</v>
      </c>
      <c r="G290" s="15"/>
      <c r="H290" s="104" t="s">
        <v>762</v>
      </c>
      <c r="I290" s="28" t="s">
        <v>715</v>
      </c>
      <c r="J290" s="15"/>
      <c r="K290" s="27" t="s">
        <v>337</v>
      </c>
      <c r="L290" s="16"/>
      <c r="M290" s="27" t="s">
        <v>374</v>
      </c>
      <c r="N290" s="27"/>
      <c r="O290" s="27">
        <v>2000000099</v>
      </c>
      <c r="P290" s="28" t="str">
        <f t="shared" si="22"/>
        <v/>
      </c>
      <c r="Q290" s="27"/>
      <c r="R290" s="27"/>
      <c r="S290" s="27"/>
      <c r="T290" s="27"/>
      <c r="U290" s="27"/>
      <c r="V290" s="27"/>
      <c r="W290" s="27"/>
      <c r="X290" s="27" t="s">
        <v>771</v>
      </c>
    </row>
    <row r="291" spans="1:25" s="54" customFormat="1" ht="16">
      <c r="A291" s="59"/>
      <c r="B291" s="16"/>
      <c r="C291" s="16"/>
      <c r="D291" s="80" t="s">
        <v>279</v>
      </c>
      <c r="E291" s="16" t="s">
        <v>290</v>
      </c>
      <c r="F291" s="15" t="s">
        <v>197</v>
      </c>
      <c r="G291" s="16"/>
      <c r="H291" s="104" t="s">
        <v>762</v>
      </c>
      <c r="I291" s="28" t="s">
        <v>715</v>
      </c>
      <c r="J291" s="16"/>
      <c r="K291" s="27" t="s">
        <v>337</v>
      </c>
      <c r="L291" s="16"/>
      <c r="M291" s="27" t="s">
        <v>374</v>
      </c>
      <c r="N291" s="27" t="s">
        <v>368</v>
      </c>
      <c r="O291" s="27">
        <v>4332015</v>
      </c>
      <c r="P291" s="28" t="str">
        <f t="shared" si="22"/>
        <v>Athena-4332015</v>
      </c>
      <c r="Q291" s="27"/>
      <c r="R291" s="27"/>
      <c r="S291" s="27"/>
      <c r="T291" s="27"/>
      <c r="U291" s="27"/>
      <c r="V291" s="27"/>
      <c r="W291" s="27"/>
      <c r="X291" s="27" t="s">
        <v>771</v>
      </c>
    </row>
    <row r="292" spans="1:25" s="54" customFormat="1" ht="16">
      <c r="A292" s="59"/>
      <c r="B292" s="16"/>
      <c r="C292" s="16"/>
      <c r="D292" s="80" t="s">
        <v>280</v>
      </c>
      <c r="E292" s="16" t="s">
        <v>291</v>
      </c>
      <c r="F292" s="15" t="s">
        <v>197</v>
      </c>
      <c r="G292" s="16"/>
      <c r="H292" s="104" t="s">
        <v>762</v>
      </c>
      <c r="I292" s="28" t="s">
        <v>715</v>
      </c>
      <c r="J292" s="16"/>
      <c r="K292" s="27" t="s">
        <v>337</v>
      </c>
      <c r="L292" s="16"/>
      <c r="M292" s="27" t="s">
        <v>374</v>
      </c>
      <c r="N292" s="27" t="s">
        <v>368</v>
      </c>
      <c r="O292" s="27">
        <v>4166200</v>
      </c>
      <c r="P292" s="28" t="str">
        <f t="shared" si="22"/>
        <v>Athena-4166200</v>
      </c>
      <c r="Q292" s="27"/>
      <c r="R292" s="27"/>
      <c r="S292" s="27"/>
      <c r="T292" s="27"/>
      <c r="U292" s="27"/>
      <c r="V292" s="27"/>
      <c r="W292" s="27"/>
      <c r="X292" s="27" t="s">
        <v>771</v>
      </c>
    </row>
    <row r="293" spans="1:25" s="54" customFormat="1" ht="16">
      <c r="A293" s="59"/>
      <c r="B293" s="16"/>
      <c r="C293" s="16"/>
      <c r="D293" s="80" t="s">
        <v>702</v>
      </c>
      <c r="E293" s="16" t="s">
        <v>292</v>
      </c>
      <c r="F293" s="15" t="s">
        <v>197</v>
      </c>
      <c r="G293" s="16"/>
      <c r="H293" s="104" t="s">
        <v>762</v>
      </c>
      <c r="I293" s="28" t="s">
        <v>715</v>
      </c>
      <c r="J293" s="16"/>
      <c r="K293" s="27" t="s">
        <v>337</v>
      </c>
      <c r="L293" s="16"/>
      <c r="M293" s="27" t="s">
        <v>374</v>
      </c>
      <c r="N293" s="27" t="s">
        <v>368</v>
      </c>
      <c r="O293" s="27">
        <v>4282774</v>
      </c>
      <c r="P293" s="28" t="str">
        <f t="shared" si="22"/>
        <v>Athena-4282774</v>
      </c>
      <c r="Q293" s="27"/>
      <c r="R293" s="27"/>
      <c r="S293" s="27"/>
      <c r="T293" s="27"/>
      <c r="U293" s="27"/>
      <c r="V293" s="27"/>
      <c r="W293" s="27"/>
      <c r="X293" s="27" t="s">
        <v>771</v>
      </c>
    </row>
    <row r="294" spans="1:25" s="54" customFormat="1" ht="16">
      <c r="A294" s="59"/>
      <c r="B294" s="16"/>
      <c r="C294" s="16"/>
      <c r="D294" s="80" t="s">
        <v>282</v>
      </c>
      <c r="E294" s="16" t="s">
        <v>293</v>
      </c>
      <c r="F294" s="15" t="s">
        <v>197</v>
      </c>
      <c r="G294" s="16"/>
      <c r="H294" s="104" t="s">
        <v>762</v>
      </c>
      <c r="I294" s="28" t="s">
        <v>715</v>
      </c>
      <c r="J294" s="16"/>
      <c r="K294" s="27" t="s">
        <v>337</v>
      </c>
      <c r="L294" s="16"/>
      <c r="M294" s="27" t="s">
        <v>374</v>
      </c>
      <c r="N294" s="27"/>
      <c r="O294" s="27">
        <v>2000000076</v>
      </c>
      <c r="P294" s="28" t="str">
        <f t="shared" si="22"/>
        <v/>
      </c>
      <c r="Q294" s="27"/>
      <c r="R294" s="27"/>
      <c r="S294" s="27"/>
      <c r="T294" s="27"/>
      <c r="U294" s="27"/>
      <c r="V294" s="27"/>
      <c r="W294" s="27"/>
      <c r="X294" s="27" t="s">
        <v>771</v>
      </c>
    </row>
    <row r="295" spans="1:25" s="54" customFormat="1" ht="16">
      <c r="A295" s="59"/>
      <c r="B295" s="16"/>
      <c r="C295" s="16"/>
      <c r="D295" s="80" t="s">
        <v>781</v>
      </c>
      <c r="E295" s="16" t="s">
        <v>782</v>
      </c>
      <c r="F295" s="15" t="s">
        <v>197</v>
      </c>
      <c r="G295" s="16"/>
      <c r="H295" s="104" t="s">
        <v>762</v>
      </c>
      <c r="I295" s="28" t="s">
        <v>715</v>
      </c>
      <c r="J295" s="16"/>
      <c r="K295" s="27" t="s">
        <v>337</v>
      </c>
      <c r="L295" s="16"/>
      <c r="M295" s="27" t="s">
        <v>374</v>
      </c>
      <c r="N295" s="27" t="s">
        <v>368</v>
      </c>
      <c r="O295" s="27">
        <v>4056962</v>
      </c>
      <c r="P295" s="28" t="str">
        <f t="shared" ref="P295" si="23">IF(N295&lt;&gt;"",HYPERLINK(CONCATENATE("https:;;athena.ohdsi.org;search-terms;terms;",O295), CONCATENATE("Athena-",O295)),"")</f>
        <v>Athena-4056962</v>
      </c>
      <c r="Q295" s="27" t="s">
        <v>783</v>
      </c>
      <c r="R295" s="27"/>
      <c r="S295" s="27"/>
      <c r="T295" s="27"/>
      <c r="U295" s="27"/>
      <c r="V295" s="27"/>
      <c r="W295" s="27"/>
      <c r="X295" s="27" t="s">
        <v>771</v>
      </c>
      <c r="Y295" s="54" t="s">
        <v>785</v>
      </c>
    </row>
    <row r="296" spans="1:25">
      <c r="G296" s="23"/>
      <c r="H296" s="34"/>
      <c r="I296" s="34"/>
      <c r="J296" s="23"/>
      <c r="K296" s="40"/>
      <c r="L296" s="23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5">
      <c r="G297" s="23"/>
      <c r="H297" s="34"/>
      <c r="I297" s="34"/>
      <c r="J297" s="23"/>
      <c r="K297" s="40"/>
      <c r="L297" s="23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5">
      <c r="G298" s="23"/>
      <c r="H298" s="34"/>
      <c r="I298" s="34"/>
      <c r="J298" s="23"/>
      <c r="K298" s="40"/>
      <c r="L298" s="23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5">
      <c r="G299" s="23"/>
      <c r="H299" s="34"/>
      <c r="I299" s="34"/>
      <c r="J299" s="23"/>
      <c r="K299" s="40"/>
      <c r="L299" s="23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5">
      <c r="G300" s="23"/>
      <c r="H300" s="34"/>
      <c r="I300" s="34"/>
      <c r="J300" s="23"/>
      <c r="K300" s="40"/>
      <c r="L300" s="23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5">
      <c r="G301" s="23"/>
      <c r="H301" s="34"/>
      <c r="I301" s="34"/>
      <c r="J301" s="23"/>
      <c r="K301" s="40"/>
      <c r="L301" s="23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5">
      <c r="G302" s="23"/>
      <c r="H302" s="34"/>
      <c r="I302" s="34"/>
      <c r="J302" s="23"/>
      <c r="K302" s="40"/>
      <c r="L302" s="23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5">
      <c r="G303" s="23"/>
      <c r="H303" s="34"/>
      <c r="I303" s="34"/>
      <c r="J303" s="23"/>
      <c r="K303" s="40"/>
      <c r="L303" s="23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5">
      <c r="G304" s="23"/>
      <c r="H304" s="34"/>
      <c r="I304" s="34"/>
      <c r="J304" s="23"/>
      <c r="K304" s="40"/>
      <c r="L304" s="23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7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7:24">
      <c r="G314" s="23"/>
      <c r="H314" s="34"/>
      <c r="I314" s="34"/>
      <c r="J314" s="23"/>
      <c r="K314" s="40"/>
      <c r="L314" s="23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7:24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E23" sqref="E23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749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748</v>
      </c>
      <c r="T1" s="5" t="s">
        <v>364</v>
      </c>
      <c r="U1" s="5" t="s">
        <v>365</v>
      </c>
      <c r="V1" s="5" t="s">
        <v>750</v>
      </c>
      <c r="W1" s="5" t="s">
        <v>440</v>
      </c>
      <c r="X1" s="5" t="s">
        <v>17</v>
      </c>
      <c r="Y1" s="5" t="s">
        <v>789</v>
      </c>
    </row>
    <row r="2" spans="1:25" s="54" customFormat="1" ht="15">
      <c r="A2" s="75" t="s">
        <v>815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817</v>
      </c>
      <c r="E3" s="97" t="s">
        <v>816</v>
      </c>
      <c r="F3" s="97" t="s">
        <v>197</v>
      </c>
      <c r="G3" s="97"/>
      <c r="H3" s="97" t="s">
        <v>760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884</v>
      </c>
      <c r="Y3" s="97"/>
    </row>
    <row r="4" spans="1:25" ht="134" customHeight="1">
      <c r="A4" s="97"/>
      <c r="B4" s="97"/>
      <c r="C4" s="97"/>
      <c r="D4" s="97" t="s">
        <v>818</v>
      </c>
      <c r="E4" s="97" t="s">
        <v>819</v>
      </c>
      <c r="F4" s="97" t="s">
        <v>55</v>
      </c>
      <c r="G4" s="97"/>
      <c r="H4" s="97" t="s">
        <v>886</v>
      </c>
      <c r="I4" s="97" t="s">
        <v>714</v>
      </c>
      <c r="J4" s="97"/>
      <c r="K4" s="97" t="s">
        <v>337</v>
      </c>
      <c r="L4" s="109" t="s">
        <v>885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886</v>
      </c>
      <c r="U4" s="97"/>
      <c r="V4" s="97"/>
      <c r="W4" s="97"/>
      <c r="X4" s="97" t="s">
        <v>884</v>
      </c>
      <c r="Y4" s="97"/>
    </row>
    <row r="5" spans="1:25">
      <c r="A5" s="97"/>
      <c r="B5" s="97"/>
      <c r="C5" s="97"/>
      <c r="D5" s="107" t="s">
        <v>820</v>
      </c>
      <c r="E5" s="97" t="s">
        <v>823</v>
      </c>
      <c r="F5" s="97" t="s">
        <v>197</v>
      </c>
      <c r="G5" s="97"/>
      <c r="H5" s="97" t="s">
        <v>760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884</v>
      </c>
      <c r="Y5" s="97"/>
    </row>
    <row r="6" spans="1:25">
      <c r="A6" s="97"/>
      <c r="B6" s="97"/>
      <c r="C6" s="97"/>
      <c r="D6" s="107" t="s">
        <v>821</v>
      </c>
      <c r="E6" s="97" t="s">
        <v>824</v>
      </c>
      <c r="F6" s="97" t="s">
        <v>197</v>
      </c>
      <c r="G6" s="97"/>
      <c r="H6" s="97" t="s">
        <v>760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884</v>
      </c>
      <c r="Y6" s="97"/>
    </row>
    <row r="7" spans="1:25">
      <c r="A7" s="97"/>
      <c r="B7" s="97"/>
      <c r="C7" s="97"/>
      <c r="D7" s="107" t="s">
        <v>822</v>
      </c>
      <c r="E7" s="97" t="s">
        <v>825</v>
      </c>
      <c r="F7" s="97" t="s">
        <v>197</v>
      </c>
      <c r="G7" s="97"/>
      <c r="H7" s="97" t="s">
        <v>760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884</v>
      </c>
      <c r="Y7" s="97"/>
    </row>
    <row r="8" spans="1:25" s="47" customFormat="1">
      <c r="A8" s="97"/>
      <c r="B8" s="97"/>
      <c r="C8" s="97"/>
      <c r="D8" s="107" t="s">
        <v>826</v>
      </c>
      <c r="E8" s="97" t="s">
        <v>827</v>
      </c>
      <c r="F8" s="97" t="s">
        <v>55</v>
      </c>
      <c r="G8" s="97"/>
      <c r="H8" s="97" t="s">
        <v>886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886</v>
      </c>
      <c r="U8" s="97"/>
      <c r="V8" s="97"/>
      <c r="W8" s="97"/>
      <c r="X8" s="97" t="s">
        <v>884</v>
      </c>
      <c r="Y8" s="97"/>
    </row>
    <row r="9" spans="1:25" s="47" customFormat="1">
      <c r="A9" s="97"/>
      <c r="B9" s="97"/>
      <c r="C9" s="97"/>
      <c r="D9" s="107" t="s">
        <v>828</v>
      </c>
      <c r="E9" s="97" t="s">
        <v>829</v>
      </c>
      <c r="F9" s="97" t="s">
        <v>197</v>
      </c>
      <c r="G9" s="97"/>
      <c r="H9" s="97" t="s">
        <v>760</v>
      </c>
      <c r="I9" s="97" t="s">
        <v>715</v>
      </c>
      <c r="J9" s="97" t="s">
        <v>752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752</v>
      </c>
      <c r="R9" s="27">
        <v>8555</v>
      </c>
      <c r="S9" s="27" t="s">
        <v>376</v>
      </c>
      <c r="T9" s="97"/>
      <c r="U9" s="97"/>
      <c r="V9" s="97"/>
      <c r="W9" s="97"/>
      <c r="X9" s="97" t="s">
        <v>884</v>
      </c>
      <c r="Y9" s="97"/>
    </row>
    <row r="10" spans="1:25">
      <c r="A10" s="97"/>
      <c r="B10" s="97"/>
      <c r="C10" s="97"/>
      <c r="D10" s="107" t="s">
        <v>830</v>
      </c>
      <c r="E10" s="97" t="s">
        <v>831</v>
      </c>
      <c r="F10" s="97" t="s">
        <v>197</v>
      </c>
      <c r="G10" s="97"/>
      <c r="H10" s="97" t="s">
        <v>760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884</v>
      </c>
      <c r="Y10" s="97"/>
    </row>
    <row r="11" spans="1:25">
      <c r="A11" s="97"/>
      <c r="B11" s="97"/>
      <c r="C11" s="97"/>
      <c r="D11" s="107" t="s">
        <v>832</v>
      </c>
      <c r="E11" s="97" t="s">
        <v>836</v>
      </c>
      <c r="F11" s="97" t="s">
        <v>197</v>
      </c>
      <c r="G11" s="97"/>
      <c r="H11" s="97" t="s">
        <v>760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884</v>
      </c>
      <c r="Y11" s="97"/>
    </row>
    <row r="12" spans="1:25">
      <c r="A12" s="97"/>
      <c r="B12" s="97"/>
      <c r="C12" s="97"/>
      <c r="D12" s="107" t="s">
        <v>833</v>
      </c>
      <c r="E12" s="97" t="s">
        <v>837</v>
      </c>
      <c r="F12" s="97" t="s">
        <v>197</v>
      </c>
      <c r="G12" s="97"/>
      <c r="H12" s="97" t="s">
        <v>760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884</v>
      </c>
      <c r="Y12" s="97"/>
    </row>
    <row r="13" spans="1:25">
      <c r="A13" s="97"/>
      <c r="B13" s="97"/>
      <c r="C13" s="97"/>
      <c r="D13" s="107" t="s">
        <v>834</v>
      </c>
      <c r="E13" s="97" t="s">
        <v>838</v>
      </c>
      <c r="F13" s="97" t="s">
        <v>197</v>
      </c>
      <c r="G13" s="97"/>
      <c r="H13" s="97" t="s">
        <v>760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884</v>
      </c>
      <c r="Y13" s="97"/>
    </row>
    <row r="14" spans="1:25">
      <c r="A14" s="97"/>
      <c r="B14" s="97"/>
      <c r="C14" s="97"/>
      <c r="D14" s="107" t="s">
        <v>835</v>
      </c>
      <c r="E14" s="97" t="s">
        <v>839</v>
      </c>
      <c r="F14" s="97" t="s">
        <v>197</v>
      </c>
      <c r="G14" s="97"/>
      <c r="H14" s="97" t="s">
        <v>760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884</v>
      </c>
      <c r="Y14" s="97"/>
    </row>
    <row r="15" spans="1:25">
      <c r="A15" s="97"/>
      <c r="B15" s="97"/>
      <c r="C15" s="97"/>
      <c r="D15" s="107" t="s">
        <v>840</v>
      </c>
      <c r="E15" s="97" t="s">
        <v>841</v>
      </c>
      <c r="F15" s="97" t="s">
        <v>197</v>
      </c>
      <c r="G15" s="97"/>
      <c r="H15" s="97" t="s">
        <v>760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884</v>
      </c>
      <c r="Y15" s="97"/>
    </row>
    <row r="16" spans="1:25">
      <c r="A16" s="97"/>
      <c r="B16" s="97"/>
      <c r="C16" s="97"/>
      <c r="D16" s="107" t="s">
        <v>842</v>
      </c>
      <c r="E16" s="97" t="s">
        <v>845</v>
      </c>
      <c r="F16" s="99" t="s">
        <v>55</v>
      </c>
      <c r="G16" s="99"/>
      <c r="H16" s="97" t="s">
        <v>886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886</v>
      </c>
      <c r="U16" s="97"/>
      <c r="V16" s="97"/>
      <c r="W16" s="97"/>
      <c r="X16" s="97" t="s">
        <v>884</v>
      </c>
      <c r="Y16" s="97"/>
    </row>
    <row r="17" spans="1:25">
      <c r="A17" s="97"/>
      <c r="B17" s="97"/>
      <c r="C17" s="97"/>
      <c r="D17" s="107" t="s">
        <v>843</v>
      </c>
      <c r="E17" s="97" t="s">
        <v>844</v>
      </c>
      <c r="F17" s="97" t="s">
        <v>197</v>
      </c>
      <c r="G17" s="97"/>
      <c r="H17" s="97" t="s">
        <v>760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884</v>
      </c>
      <c r="Y17" s="97"/>
    </row>
    <row r="18" spans="1:25">
      <c r="A18" s="97"/>
      <c r="B18" s="97"/>
      <c r="C18" s="97"/>
      <c r="D18" s="107" t="s">
        <v>846</v>
      </c>
      <c r="E18" s="97" t="s">
        <v>848</v>
      </c>
      <c r="F18" s="97" t="s">
        <v>197</v>
      </c>
      <c r="G18" s="97"/>
      <c r="H18" s="97" t="s">
        <v>760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884</v>
      </c>
      <c r="Y18" s="97"/>
    </row>
    <row r="19" spans="1:25">
      <c r="A19" s="97"/>
      <c r="B19" s="97"/>
      <c r="C19" s="97"/>
      <c r="D19" s="107" t="s">
        <v>847</v>
      </c>
      <c r="E19" s="97" t="s">
        <v>849</v>
      </c>
      <c r="F19" s="97" t="s">
        <v>197</v>
      </c>
      <c r="G19" s="97"/>
      <c r="H19" s="97" t="s">
        <v>760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884</v>
      </c>
      <c r="Y19" s="97"/>
    </row>
    <row r="20" spans="1:25">
      <c r="A20" s="97"/>
      <c r="B20" s="97"/>
      <c r="C20" s="97"/>
      <c r="D20" s="107" t="s">
        <v>856</v>
      </c>
      <c r="E20" s="97" t="s">
        <v>858</v>
      </c>
      <c r="F20" s="97" t="s">
        <v>197</v>
      </c>
      <c r="G20" s="97"/>
      <c r="H20" s="97" t="s">
        <v>760</v>
      </c>
      <c r="I20" s="97" t="s">
        <v>714</v>
      </c>
      <c r="J20" s="97" t="s">
        <v>752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752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884</v>
      </c>
      <c r="Y20" s="97"/>
    </row>
    <row r="21" spans="1:25">
      <c r="A21" s="97"/>
      <c r="B21" s="97"/>
      <c r="C21" s="97"/>
      <c r="D21" s="107" t="s">
        <v>857</v>
      </c>
      <c r="E21" s="97" t="s">
        <v>859</v>
      </c>
      <c r="F21" s="97" t="s">
        <v>197</v>
      </c>
      <c r="G21" s="97"/>
      <c r="H21" s="97" t="s">
        <v>760</v>
      </c>
      <c r="I21" s="97" t="s">
        <v>714</v>
      </c>
      <c r="J21" s="97" t="s">
        <v>752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752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884</v>
      </c>
      <c r="Y21" s="97"/>
    </row>
    <row r="22" spans="1:25">
      <c r="A22" s="97"/>
      <c r="B22" s="97"/>
      <c r="C22" s="97"/>
      <c r="D22" s="107" t="s">
        <v>860</v>
      </c>
      <c r="E22" s="97" t="s">
        <v>861</v>
      </c>
      <c r="F22" s="99" t="s">
        <v>55</v>
      </c>
      <c r="G22" s="99"/>
      <c r="H22" s="97" t="s">
        <v>886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886</v>
      </c>
      <c r="U22" s="97"/>
      <c r="V22" s="97"/>
      <c r="W22" s="97"/>
      <c r="X22" s="97" t="s">
        <v>884</v>
      </c>
      <c r="Y22" s="97"/>
    </row>
    <row r="23" spans="1:25" ht="43">
      <c r="A23" s="97"/>
      <c r="B23" s="97"/>
      <c r="C23" s="97"/>
      <c r="D23" s="107" t="s">
        <v>862</v>
      </c>
      <c r="E23" s="108" t="s">
        <v>863</v>
      </c>
      <c r="F23" s="97" t="s">
        <v>197</v>
      </c>
      <c r="G23" s="97"/>
      <c r="H23" s="97" t="s">
        <v>760</v>
      </c>
      <c r="I23" s="97" t="s">
        <v>714</v>
      </c>
      <c r="J23" s="97" t="s">
        <v>752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752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884</v>
      </c>
      <c r="Y23" s="97"/>
    </row>
    <row r="24" spans="1:25">
      <c r="A24" s="97"/>
      <c r="B24" s="97"/>
      <c r="C24" s="97"/>
      <c r="D24" s="107" t="s">
        <v>864</v>
      </c>
      <c r="E24" s="97" t="s">
        <v>865</v>
      </c>
      <c r="F24" s="99" t="s">
        <v>55</v>
      </c>
      <c r="G24" s="99"/>
      <c r="H24" s="97" t="s">
        <v>886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886</v>
      </c>
      <c r="U24" s="97"/>
      <c r="V24" s="97"/>
      <c r="W24" s="97"/>
      <c r="X24" s="97" t="s">
        <v>884</v>
      </c>
      <c r="Y24" s="97"/>
    </row>
    <row r="25" spans="1:25">
      <c r="A25" s="97"/>
      <c r="B25" s="97"/>
      <c r="C25" s="97"/>
      <c r="D25" s="107" t="s">
        <v>866</v>
      </c>
      <c r="E25" s="97" t="s">
        <v>877</v>
      </c>
      <c r="F25" s="97" t="s">
        <v>197</v>
      </c>
      <c r="G25" s="97"/>
      <c r="H25" s="97" t="s">
        <v>760</v>
      </c>
      <c r="I25" s="97" t="s">
        <v>714</v>
      </c>
      <c r="J25" s="97" t="s">
        <v>752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752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884</v>
      </c>
      <c r="Y25" s="97"/>
    </row>
    <row r="26" spans="1:25">
      <c r="A26" s="97"/>
      <c r="B26" s="97"/>
      <c r="C26" s="97"/>
      <c r="D26" s="107" t="s">
        <v>867</v>
      </c>
      <c r="E26" s="97" t="s">
        <v>878</v>
      </c>
      <c r="F26" s="97" t="s">
        <v>197</v>
      </c>
      <c r="G26" s="97"/>
      <c r="H26" s="97" t="s">
        <v>760</v>
      </c>
      <c r="I26" s="97" t="s">
        <v>714</v>
      </c>
      <c r="J26" s="97" t="s">
        <v>752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752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884</v>
      </c>
      <c r="Y26" s="97"/>
    </row>
    <row r="27" spans="1:25">
      <c r="A27" s="97"/>
      <c r="B27" s="97"/>
      <c r="C27" s="97"/>
      <c r="D27" s="107" t="s">
        <v>869</v>
      </c>
      <c r="E27" s="97" t="s">
        <v>879</v>
      </c>
      <c r="F27" s="97" t="s">
        <v>197</v>
      </c>
      <c r="G27" s="97"/>
      <c r="H27" s="97" t="s">
        <v>760</v>
      </c>
      <c r="I27" s="97" t="s">
        <v>714</v>
      </c>
      <c r="J27" s="97" t="s">
        <v>752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752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884</v>
      </c>
      <c r="Y27" s="97"/>
    </row>
    <row r="28" spans="1:25">
      <c r="A28" s="97"/>
      <c r="B28" s="97"/>
      <c r="C28" s="97"/>
      <c r="D28" s="107" t="s">
        <v>872</v>
      </c>
      <c r="E28" s="97" t="s">
        <v>874</v>
      </c>
      <c r="F28" s="97" t="s">
        <v>197</v>
      </c>
      <c r="G28" s="97"/>
      <c r="H28" s="97" t="s">
        <v>760</v>
      </c>
      <c r="I28" s="97" t="s">
        <v>714</v>
      </c>
      <c r="J28" s="97" t="s">
        <v>752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752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884</v>
      </c>
      <c r="Y28" s="97"/>
    </row>
    <row r="29" spans="1:25">
      <c r="A29" s="97"/>
      <c r="B29" s="97"/>
      <c r="C29" s="97"/>
      <c r="D29" s="107" t="s">
        <v>873</v>
      </c>
      <c r="E29" s="97" t="s">
        <v>875</v>
      </c>
      <c r="F29" s="97" t="s">
        <v>197</v>
      </c>
      <c r="G29" s="97"/>
      <c r="H29" s="97" t="s">
        <v>760</v>
      </c>
      <c r="I29" s="97" t="s">
        <v>714</v>
      </c>
      <c r="J29" s="97" t="s">
        <v>752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752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884</v>
      </c>
      <c r="Y29" s="97"/>
    </row>
    <row r="30" spans="1:25">
      <c r="A30" s="97"/>
      <c r="B30" s="97"/>
      <c r="C30" s="97"/>
      <c r="D30" s="107" t="s">
        <v>868</v>
      </c>
      <c r="E30" s="97" t="s">
        <v>876</v>
      </c>
      <c r="F30" s="97" t="s">
        <v>197</v>
      </c>
      <c r="G30" s="97"/>
      <c r="H30" s="97" t="s">
        <v>760</v>
      </c>
      <c r="I30" s="97" t="s">
        <v>714</v>
      </c>
      <c r="J30" s="97" t="s">
        <v>752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752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884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2022-07-08T11:25:05Z</dcterms:modified>
</cp:coreProperties>
</file>