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6167189\PycharmProjects\rdf-datatype-detection\RestrictedProperties\"/>
    </mc:Choice>
  </mc:AlternateContent>
  <bookViews>
    <workbookView xWindow="0" yWindow="0" windowWidth="193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8" i="1" l="1"/>
  <c r="E17" i="1"/>
  <c r="B14" i="1" l="1"/>
  <c r="B13" i="1"/>
  <c r="B16" i="1" s="1"/>
  <c r="B2" i="1" l="1"/>
  <c r="D8" i="1" l="1"/>
  <c r="B8" i="1"/>
  <c r="C8" i="1"/>
  <c r="D6" i="1"/>
  <c r="C6" i="1"/>
  <c r="D5" i="1"/>
  <c r="B5" i="1"/>
  <c r="C5" i="1"/>
  <c r="D4" i="1"/>
  <c r="C4" i="1"/>
</calcChain>
</file>

<file path=xl/sharedStrings.xml><?xml version="1.0" encoding="utf-8"?>
<sst xmlns="http://schemas.openxmlformats.org/spreadsheetml/2006/main" count="46" uniqueCount="45">
  <si>
    <t>Chemical ID</t>
  </si>
  <si>
    <t>Cas RN</t>
  </si>
  <si>
    <t>Gene Symbol</t>
  </si>
  <si>
    <t>Gene ID</t>
  </si>
  <si>
    <t>Gene Forms</t>
  </si>
  <si>
    <t>Organism</t>
  </si>
  <si>
    <t>Organism ID</t>
  </si>
  <si>
    <t>Interaction</t>
  </si>
  <si>
    <t>Interaction Actions</t>
  </si>
  <si>
    <t>PubMed IDs</t>
  </si>
  <si>
    <t>FM</t>
  </si>
  <si>
    <t>SM</t>
  </si>
  <si>
    <t>NM</t>
  </si>
  <si>
    <t>EG FM</t>
  </si>
  <si>
    <t>EG SM</t>
  </si>
  <si>
    <t>EG NM</t>
  </si>
  <si>
    <t>http://www.geneontology.org/formats/oboInOwl#id','http://purl.obolibrary.org/obo/RO_0002262'</t>
  </si>
  <si>
    <t>http://www.geneontology.org/formats/oboInOwl#hasAlternativeId',http://purl.org/dc/elements/1.1/identifier,'http://semanticscience.org/resource/SIO_000671</t>
  </si>
  <si>
    <t>http://purl.obolibrary.org/obo/IAO_0000603,http://purl.obolibrary.org/obo/RO_0002601,http://purl.org/net/orth#taxRangeId</t>
  </si>
  <si>
    <t>http://purl.obolibrary.org/obo/CDAO_0000158,'http://purl.obolibrary.org/obo/so#RNAMOD</t>
  </si>
  <si>
    <t>'http://www.geneontology.org/formats/oboInOwl#gene</t>
  </si>
  <si>
    <t>http://uri.neuinfo.org/nif/nifstd/readable/gene_Ontology_ID,http://purl.obolibrary.org/obo/RO_0004000,http://purl.obolibrary.org/obo/RO_0002204</t>
  </si>
  <si>
    <t>http://www.geneontology.org/formats/oboInOwl#gene</t>
  </si>
  <si>
    <t>http://www.geneontology.org/formats/oboInOwl#gene,http://purl.obolibrary.org/obo/IAO_0000596</t>
  </si>
  <si>
    <t>http://uri.neuinfo.org/nif/nifstd/readable/gene_Ontology_ID,http://purl.obolibrary.org/obo/RO_0004000',http://purl.obolibrary.org/obo/RO_0002601</t>
  </si>
  <si>
    <t>http://www.geneontology.org/formats/oboInOwl#id,http://www.geneontology.org/formats/oboInOwl#hasAlternativeId',http://purl.org/dc/elements/1.1/identifier</t>
  </si>
  <si>
    <t>http://uri.neuinfo.org/nif/nifstd/readable/gene_Ontology_ID,http://purl.obolibrary.org/obo/RO_0004000,http://purl.obolibrary.org/obo/RO_0002204,http://purl.obolibrary.org/obo/RO_0002205</t>
  </si>
  <si>
    <t>http://uri.neuinfo.org/nif/nifstd/readable/hasCoveringOrganism</t>
  </si>
  <si>
    <t>http://purl.obolibrary.org/obo/RO_0002010'</t>
  </si>
  <si>
    <t>http://purl.obolibrary.org/obo/RO_0002010',http://purl.obolibrary.org/obo/IAO_0000598</t>
  </si>
  <si>
    <t>http://uri.neuinfo.org/nif/nifstd/readable/hasCoveringOrganism,http://purl.obolibrary.org/obo/RO_0002601</t>
  </si>
  <si>
    <t>http://www.geneontology.org/formats/oboInOwl#id,http://www.geneontology.org/formats/oboInOwl#hasAlternativeId,http://purl.org/dc/elements/1.1/identifier',http://semanticscience.org/resource/SIO_00067,'http://semanticscience.org/resource/SIO_001242</t>
  </si>
  <si>
    <t>Total FM</t>
  </si>
  <si>
    <t>Total</t>
  </si>
  <si>
    <t>Precision</t>
  </si>
  <si>
    <t>Chemical Name</t>
  </si>
  <si>
    <t xml:space="preserve">http://purl.obolibrary.org/obo/RO_0002262', 'http://purl.obolibrary.org/obo/ncbitaxon#blast_name', 'http://purl.obolibrary.org/obo/ncbitaxon#common_name', 'http://purl.obolibrary.org/obo/ncbitaxon#equivalent_name', </t>
  </si>
  <si>
    <t xml:space="preserve"> 'http://purl.obolibrary.org/obo/uberon/core#SYSTEMATIC', </t>
  </si>
  <si>
    <t xml:space="preserve">'http://purl.obolibrary.org/obo/uberon/insect-anatomy#BRAIN_NAME_ABV', 'http://uri.neuinfo.org/nif/nifstd/readable/hasStreetName', </t>
  </si>
  <si>
    <t>http://purl.obolibrary.org/obo/RO_0002443,http://purl.obolibrary.org/obo/RO_0002446,http://purl.obolibrary.org/obo/RO_0002563</t>
  </si>
  <si>
    <t>http://purl.obolibrary.org/obo/UBPROP_0000014'', 'http://purl.obolibrary.org/obo/RO_0002563',</t>
  </si>
  <si>
    <t>http://purl.obolibrary.org/obo/RO_0002446',http://purl.obolibrary.org/obo/RO_0002574']</t>
  </si>
  <si>
    <t>http://purl.obolibrary.org/obo/RO_0002446', 'http://purl.obolibrary.org/obo/RO_0002574'</t>
  </si>
  <si>
    <t>Total NM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</si>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</sst>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RO_0002010'" TargetMode="External"/><Relationship Id="rId3" Type="http://schemas.openxmlformats.org/officeDocument/2006/relationships/hyperlink" Target="http://purl.obolibrary.org/obo/CDAO_0000158,'http:/purl.obolibrary.org/obo/so" TargetMode="External"/><Relationship Id="rId7" Type="http://schemas.openxmlformats.org/officeDocument/2006/relationships/hyperlink" Target="http://uri.neuinfo.org/nif/nifstd/readable/gene_Ontology_ID,http:/purl.obolibrary.org/obo/RO_0004000,http:/purl.obolibrary.org/obo/RO_0002204,http:/purl.obolibrary.org/obo/RO_0002205" TargetMode="External"/><Relationship Id="rId2" Type="http://schemas.openxmlformats.org/officeDocument/2006/relationships/hyperlink" Target="http://www.geneontology.org/formats/oboInOwl" TargetMode="External"/><Relationship Id="rId1" Type="http://schemas.openxmlformats.org/officeDocument/2006/relationships/hyperlink" Target="http://purl.obolibrary.org/obo/IAO_0000603,http:/purl.obolibrary.org/obo/RO_0002601,http:/purl.org/net/orth" TargetMode="External"/><Relationship Id="rId6" Type="http://schemas.openxmlformats.org/officeDocument/2006/relationships/hyperlink" Target="http://www.geneontology.org/formats/oboInOwl" TargetMode="External"/><Relationship Id="rId11" Type="http://schemas.openxmlformats.org/officeDocument/2006/relationships/hyperlink" Target="http://uri.neuinfo.org/nif/nifstd/readable/hasCoveringOrganism" TargetMode="External"/><Relationship Id="rId5" Type="http://schemas.openxmlformats.org/officeDocument/2006/relationships/hyperlink" Target="http://uri.neuinfo.org/nif/nifstd/readable/gene_Ontology_ID,http:/purl.obolibrary.org/obo/RO_0004000',http:/purl.obolibrary.org/obo/RO_0002601" TargetMode="External"/><Relationship Id="rId10" Type="http://schemas.openxmlformats.org/officeDocument/2006/relationships/hyperlink" Target="http://purl.obolibrary.org/obo/RO_0002443,http:/purl.obolibrary.org/obo/RO_0002446,http:/purl.obolibrary.org/obo/RO_0002563" TargetMode="External"/><Relationship Id="rId4" Type="http://schemas.openxmlformats.org/officeDocument/2006/relationships/hyperlink" Target="http://uri.neuinfo.org/nif/nifstd/readable/gene_Ontology_ID,http:/purl.obolibrary.org/obo/RO_0004000,http:/purl.obolibrary.org/obo/RO_0002204" TargetMode="External"/><Relationship Id="rId9" Type="http://schemas.openxmlformats.org/officeDocument/2006/relationships/hyperlink" Target="http://uri.neuinfo.org/nif/nifstd/readable/hasCoveringOrganism,http:/purl.obolibrary.org/obo/RO_0002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7" sqref="E17"/>
    </sheetView>
  </sheetViews>
  <sheetFormatPr defaultRowHeight="14.5" x14ac:dyDescent="0.35"/>
  <cols>
    <col min="1" max="1" width="16.81640625" customWidth="1"/>
  </cols>
  <sheetData>
    <row r="1" spans="1:7" x14ac:dyDescent="0.3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5">
      <c r="A2" t="s">
        <v>0</v>
      </c>
      <c r="B2">
        <f>SUM(1+1+1+1+1+1+1)</f>
        <v>7</v>
      </c>
      <c r="C2">
        <v>3</v>
      </c>
      <c r="D2">
        <v>7</v>
      </c>
      <c r="E2" s="2" t="s">
        <v>17</v>
      </c>
      <c r="F2" s="1" t="s">
        <v>16</v>
      </c>
      <c r="G2" s="2" t="s">
        <v>18</v>
      </c>
    </row>
    <row r="3" spans="1:7" x14ac:dyDescent="0.35">
      <c r="A3" t="s">
        <v>1</v>
      </c>
      <c r="B3">
        <v>0</v>
      </c>
      <c r="C3">
        <v>0</v>
      </c>
      <c r="D3">
        <v>2</v>
      </c>
      <c r="G3" s="2" t="s">
        <v>19</v>
      </c>
    </row>
    <row r="4" spans="1:7" x14ac:dyDescent="0.35">
      <c r="A4" t="s">
        <v>2</v>
      </c>
      <c r="B4">
        <v>0</v>
      </c>
      <c r="C4">
        <f>SUM(1)</f>
        <v>1</v>
      </c>
      <c r="D4">
        <f>SUM(1+1+1+1+1+1+1+1)</f>
        <v>8</v>
      </c>
      <c r="F4" t="s">
        <v>20</v>
      </c>
      <c r="G4" s="2" t="s">
        <v>21</v>
      </c>
    </row>
    <row r="5" spans="1:7" x14ac:dyDescent="0.35">
      <c r="A5" t="s">
        <v>3</v>
      </c>
      <c r="B5">
        <f>SUM(1+1+1+1+1+1+1+1+1)</f>
        <v>9</v>
      </c>
      <c r="C5">
        <f>SUM(1+1)</f>
        <v>2</v>
      </c>
      <c r="D5">
        <f>SUM(1+1+1+1+1+1+1+1+1+1+1+1+1+1)</f>
        <v>14</v>
      </c>
      <c r="E5" s="1" t="s">
        <v>25</v>
      </c>
      <c r="F5" s="2" t="s">
        <v>23</v>
      </c>
      <c r="G5" s="2" t="s">
        <v>24</v>
      </c>
    </row>
    <row r="6" spans="1:7" x14ac:dyDescent="0.35">
      <c r="A6" t="s">
        <v>4</v>
      </c>
      <c r="B6">
        <v>0</v>
      </c>
      <c r="C6">
        <f>SUM(1)</f>
        <v>1</v>
      </c>
      <c r="D6">
        <f>SUM(1+1+1+1+1+1+2)</f>
        <v>8</v>
      </c>
      <c r="F6" t="s">
        <v>22</v>
      </c>
      <c r="G6" s="2" t="s">
        <v>26</v>
      </c>
    </row>
    <row r="7" spans="1:7" x14ac:dyDescent="0.35">
      <c r="A7" t="s">
        <v>5</v>
      </c>
      <c r="B7">
        <v>0</v>
      </c>
      <c r="C7">
        <v>0</v>
      </c>
      <c r="D7">
        <v>1</v>
      </c>
      <c r="F7" s="2" t="s">
        <v>27</v>
      </c>
      <c r="G7" s="2" t="s">
        <v>28</v>
      </c>
    </row>
    <row r="8" spans="1:7" x14ac:dyDescent="0.35">
      <c r="A8" t="s">
        <v>6</v>
      </c>
      <c r="B8">
        <f>SUM(1+1+1+1+2+1+1+1)</f>
        <v>9</v>
      </c>
      <c r="C8">
        <f>SUM(1+1+1)</f>
        <v>3</v>
      </c>
      <c r="D8">
        <f>SUM(1+1+1+1+1+1)</f>
        <v>6</v>
      </c>
      <c r="E8" s="1" t="s">
        <v>31</v>
      </c>
      <c r="F8" s="2" t="s">
        <v>30</v>
      </c>
      <c r="G8" s="1" t="s">
        <v>29</v>
      </c>
    </row>
    <row r="9" spans="1:7" x14ac:dyDescent="0.35">
      <c r="A9" t="s">
        <v>7</v>
      </c>
      <c r="B9">
        <v>0</v>
      </c>
      <c r="C9">
        <v>3</v>
      </c>
      <c r="D9">
        <v>2</v>
      </c>
      <c r="E9" s="2"/>
      <c r="F9" s="2" t="s">
        <v>39</v>
      </c>
      <c r="G9" s="1" t="s">
        <v>41</v>
      </c>
    </row>
    <row r="10" spans="1:7" x14ac:dyDescent="0.35">
      <c r="A10" t="s">
        <v>8</v>
      </c>
      <c r="B10">
        <v>0</v>
      </c>
      <c r="C10">
        <v>4</v>
      </c>
      <c r="D10">
        <v>2</v>
      </c>
      <c r="E10" s="1"/>
      <c r="F10" s="1" t="s">
        <v>40</v>
      </c>
      <c r="G10" s="1" t="s">
        <v>42</v>
      </c>
    </row>
    <row r="11" spans="1:7" x14ac:dyDescent="0.35">
      <c r="A11" t="s">
        <v>9</v>
      </c>
      <c r="B11">
        <v>0</v>
      </c>
      <c r="C11">
        <v>0</v>
      </c>
      <c r="D11">
        <v>0</v>
      </c>
    </row>
    <row r="12" spans="1:7" x14ac:dyDescent="0.35">
      <c r="A12" t="s">
        <v>35</v>
      </c>
      <c r="B12">
        <v>0</v>
      </c>
      <c r="C12">
        <v>8</v>
      </c>
      <c r="D12">
        <v>12</v>
      </c>
      <c r="F12" s="1" t="s">
        <v>36</v>
      </c>
    </row>
    <row r="13" spans="1:7" x14ac:dyDescent="0.35">
      <c r="A13" t="s">
        <v>32</v>
      </c>
      <c r="B13">
        <f>COUNTIF(B2:B12,"&lt;&gt;0")</f>
        <v>3</v>
      </c>
      <c r="G13" t="s">
        <v>37</v>
      </c>
    </row>
    <row r="14" spans="1:7" x14ac:dyDescent="0.35">
      <c r="A14" t="s">
        <v>33</v>
      </c>
      <c r="B14">
        <f>COUNT(B2:B12)</f>
        <v>11</v>
      </c>
      <c r="G14" t="s">
        <v>38</v>
      </c>
    </row>
    <row r="16" spans="1:7" x14ac:dyDescent="0.35">
      <c r="A16" t="s">
        <v>34</v>
      </c>
      <c r="B16" s="3">
        <f>B13/B14</f>
        <v>0.27272727272727271</v>
      </c>
      <c r="D16" t="s">
        <v>43</v>
      </c>
      <c r="E16">
        <f>SUM(B2:B12)</f>
        <v>25</v>
      </c>
    </row>
    <row r="17" spans="4:5" x14ac:dyDescent="0.35">
      <c r="D17" t="s">
        <v>33</v>
      </c>
      <c r="E17">
        <f>SUM(B2:D12)</f>
        <v>112</v>
      </c>
    </row>
    <row r="18" spans="4:5" x14ac:dyDescent="0.35">
      <c r="D18" t="s">
        <v>44</v>
      </c>
      <c r="E18">
        <f>E16/E17</f>
        <v>0.22321428571428573</v>
      </c>
    </row>
  </sheetData>
  <hyperlinks>
    <hyperlink ref="G2" r:id="rId1" location="taxRangeId"/>
    <hyperlink ref="E2" r:id="rId2" location="hasAlternativeId',http://purl.org/dc/elements/1.1/identifier,'http://semanticscience.org/resource/SIO_000671"/>
    <hyperlink ref="G3" r:id="rId3" location="RNAMOD"/>
    <hyperlink ref="G4" r:id="rId4"/>
    <hyperlink ref="G5" r:id="rId5"/>
    <hyperlink ref="F5" r:id="rId6" location="gene,http://purl.obolibrary.org/obo/IAO_0000596"/>
    <hyperlink ref="G6" r:id="rId7"/>
    <hyperlink ref="G7" r:id="rId8"/>
    <hyperlink ref="F8" r:id="rId9"/>
    <hyperlink ref="F9" r:id="rId10"/>
    <hyperlink ref="F7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Grigoriu, Andreea (Stud. DKE)</cp:lastModifiedBy>
  <dcterms:created xsi:type="dcterms:W3CDTF">2018-09-14T10:16:53Z</dcterms:created>
  <dcterms:modified xsi:type="dcterms:W3CDTF">2019-01-18T16:33:27Z</dcterms:modified>
</cp:coreProperties>
</file>