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Desktop/Education/UNIPD/Fall 2023/Business Economic and Financial Data/project/"/>
    </mc:Choice>
  </mc:AlternateContent>
  <xr:revisionPtr revIDLastSave="0" documentId="13_ncr:1_{8B63906F-5025-674A-94C8-DC65182E8A3F}" xr6:coauthVersionLast="47" xr6:coauthVersionMax="47" xr10:uidLastSave="{00000000-0000-0000-0000-000000000000}"/>
  <bookViews>
    <workbookView xWindow="3160" yWindow="500" windowWidth="27500" windowHeight="16940" xr2:uid="{F281D976-5CB1-D44B-9048-CA3B507106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 a="1"/>
  <c r="D36" i="1" s="1"/>
  <c r="D24" i="1" s="1"/>
  <c r="E36" i="1" a="1"/>
  <c r="E36" i="1" s="1"/>
  <c r="E24" i="1" s="1"/>
  <c r="F36" i="1" a="1"/>
  <c r="F36" i="1" s="1"/>
  <c r="F24" i="1" s="1"/>
  <c r="G36" i="1" a="1"/>
  <c r="G36" i="1" s="1"/>
  <c r="G24" i="1" s="1"/>
  <c r="C36" i="1" a="1"/>
  <c r="C36" i="1" s="1"/>
  <c r="C24" i="1" s="1"/>
  <c r="I23" i="1" a="1"/>
  <c r="I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<sst xmlns="http://schemas.openxmlformats.org/spreadsheetml/2006/main" count="50" uniqueCount="46">
  <si>
    <t>Model</t>
  </si>
  <si>
    <t>Predictors</t>
  </si>
  <si>
    <t>ME</t>
  </si>
  <si>
    <t>RMSE</t>
  </si>
  <si>
    <t>MAE</t>
  </si>
  <si>
    <t>MPE</t>
  </si>
  <si>
    <t>MAPE</t>
  </si>
  <si>
    <t>AIC on Training</t>
  </si>
  <si>
    <t>Drift</t>
  </si>
  <si>
    <t>Mean</t>
  </si>
  <si>
    <t>Naïve</t>
  </si>
  <si>
    <t>Seasonal naïve</t>
  </si>
  <si>
    <t>MLR</t>
  </si>
  <si>
    <t>GAM</t>
  </si>
  <si>
    <t>Holt-Winters'(+)</t>
  </si>
  <si>
    <t>Gradient Boosting</t>
  </si>
  <si>
    <t>TSLM</t>
  </si>
  <si>
    <t>t + s</t>
  </si>
  <si>
    <t>MLR 2012</t>
  </si>
  <si>
    <t>***</t>
  </si>
  <si>
    <t>min</t>
  </si>
  <si>
    <t>***these models are based on numerous predictors and smoothing parameters determined through stepwise regression.</t>
  </si>
  <si>
    <t>mean</t>
  </si>
  <si>
    <t>last value</t>
  </si>
  <si>
    <t>last value from same s</t>
  </si>
  <si>
    <t>last 2 values</t>
  </si>
  <si>
    <t># ME: Mean Error</t>
  </si>
  <si>
    <t># RMSE: Root Mean Squared Error</t>
  </si>
  <si>
    <t># MAE: Mean Absolute Error</t>
  </si>
  <si>
    <t># MPE: Mean Percentage Error</t>
  </si>
  <si>
    <t># MAPE: Mean Absolute Percentage Error</t>
  </si>
  <si>
    <t># MASE: Mean Absolute Scaled Error</t>
  </si>
  <si>
    <t>GAM 2012</t>
  </si>
  <si>
    <t>ARIMA</t>
  </si>
  <si>
    <t xml:space="preserve">ARIMA(5,1,0) </t>
  </si>
  <si>
    <t>KNN</t>
  </si>
  <si>
    <t>2 NN</t>
  </si>
  <si>
    <t>AAA</t>
  </si>
  <si>
    <t>Benchmarks</t>
  </si>
  <si>
    <t>Linear Regression</t>
  </si>
  <si>
    <t>Non-Parametric</t>
  </si>
  <si>
    <t>Exponential Smoothing</t>
  </si>
  <si>
    <t>Blended</t>
  </si>
  <si>
    <t>auto ARIMA</t>
  </si>
  <si>
    <t>ARIMA(5,1,0)(1,0,1)[12]</t>
  </si>
  <si>
    <t>Decision Trees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</si>
</sst>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165" fontId="0" fillId="0" borderId="1" xfId="1" applyNumberFormat="1" applyFont="1" applyFill="1" applyBorder="1"/>
    <xf numFmtId="3" fontId="0" fillId="0" borderId="1" xfId="0" applyNumberFormat="1" applyFill="1" applyBorder="1"/>
    <xf numFmtId="0" fontId="0" fillId="0" borderId="1" xfId="0" applyFont="1" applyBorder="1"/>
    <xf numFmtId="3" fontId="0" fillId="0" borderId="1" xfId="0" applyNumberFormat="1" applyBorder="1"/>
    <xf numFmtId="165" fontId="0" fillId="0" borderId="1" xfId="1" applyNumberFormat="1" applyFont="1" applyBorder="1"/>
    <xf numFmtId="2" fontId="0" fillId="0" borderId="0" xfId="0" applyNumberFormat="1"/>
    <xf numFmtId="0" fontId="3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1" fontId="0" fillId="0" borderId="1" xfId="1" applyNumberFormat="1" applyFont="1" applyFill="1" applyBorder="1"/>
    <xf numFmtId="3" fontId="0" fillId="0" borderId="1" xfId="0" applyNumberFormat="1" applyFont="1" applyFill="1" applyBorder="1"/>
    <xf numFmtId="0" fontId="0" fillId="4" borderId="1" xfId="0" applyFill="1" applyBorder="1"/>
    <xf numFmtId="165" fontId="0" fillId="4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317500</xdr:colOff>
      <xdr:row>18</xdr:row>
      <xdr:rowOff>0</xdr:rowOff>
    </xdr:from>
    <xdr:to>
      <xdr:col>18</xdr:col>
      <xdr:colOff>508000</xdr:colOff>
      <xdr:row>34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C05C3-155C-0DB3-818F-9F97E25B8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4700" y="3619500"/>
          <a:ext cx="6997700" cy="3378200"/>
        </a:xfrm>
        <a:prstGeom prst="rect">
          <a:avLst/>
        </a:prstGeom>
      </xdr:spPr>
    </xdr:pic>
    <xdr:clientData/>
  </xdr:twoCellAnchor>
  <xdr:twoCellAnchor editAs="oneCell">
    <xdr:from>
      <xdr:col>10</xdr:col>
      <xdr:colOff>393700</xdr:colOff>
      <xdr:row>0</xdr:row>
      <xdr:rowOff>0</xdr:rowOff>
    </xdr:from>
    <xdr:to>
      <xdr:col>17</xdr:col>
      <xdr:colOff>698500</xdr:colOff>
      <xdr:row>18</xdr:row>
      <xdr:rowOff>38100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0E8EB0-493E-641B-D852-4DCFE7B44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88700" y="0"/>
          <a:ext cx="6286500" cy="3733800"/>
        </a:xfrm>
        <a:prstGeom prst="rect">
          <a:avLst/>
        </a:prstGeom>
      </xdr:spPr>
    </xdr:pic>
    <xdr:clientData/>
  </xdr:twoCellAnchor>
  <xdr:twoCellAnchor editAs="oneCell">
    <xdr:from>
      <xdr:col>7</xdr:col>
      <xdr:colOff>800100</xdr:colOff>
      <xdr:row>10</xdr:row>
      <xdr:rowOff>177800</xdr:rowOff>
    </xdr:from>
    <xdr:to>
      <xdr:col>16</xdr:col>
      <xdr:colOff>736600</xdr:colOff>
      <xdr:row>31</xdr:row>
      <xdr:rowOff>28656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E61671-01BE-C01D-FE74-A70A804FC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9700" y="2247900"/>
          <a:ext cx="7772400" cy="4118056"/>
        </a:xfrm>
        <a:prstGeom prst="rect">
          <a:avLst/>
        </a:prstGeom>
      </xdr:spPr>
    </xdr:pic>
    <xdr:clientData/>
  </xdr:twoCellAnchor>
  <xdr:twoCellAnchor editAs="oneCell">
    <xdr:from>
      <xdr:col>7</xdr:col>
      <xdr:colOff>139700</xdr:colOff>
      <xdr:row>0</xdr:row>
      <xdr:rowOff>0</xdr:rowOff>
    </xdr:from>
    <xdr:to>
      <xdr:col>16</xdr:col>
      <xdr:colOff>76200</xdr:colOff>
      <xdr:row>20</xdr:row>
      <xdr:rowOff>102061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1C738E4-8A94-27A7-9C9C-1BB061A79B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69300" y="0"/>
          <a:ext cx="7772400" cy="4204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A0287-6E83-4B47-9C13-70308DA59DDA}">
  <dimension ref="A1:O36"/>
  <sheetViews>
    <sheetView showGridLines="0" tabSelected="1" workbookViewId="0">
      <selection activeCell="B28" sqref="B28:B33"/>
    </sheetView>
  </sheetViews>
  <sheetFormatPr baseColWidth="10" defaultRowHeight="16" x14ac:dyDescent="0.2"/>
  <cols>
    <col min="1" max="1" width="29.1640625" customWidth="1"/>
    <col min="2" max="2" width="22.33203125" customWidth="1"/>
    <col min="3" max="3" width="13.1640625" bestFit="1" customWidth="1"/>
    <col min="9" max="9" width="13.5" bestFit="1" customWidth="1"/>
    <col min="16" max="16" width="13.5" bestFit="1" customWidth="1"/>
  </cols>
  <sheetData>
    <row r="1" spans="1:9" ht="19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"/>
      <c r="I1" s="1" t="s">
        <v>7</v>
      </c>
    </row>
    <row r="2" spans="1:9" x14ac:dyDescent="0.2">
      <c r="A2" s="11" t="s">
        <v>38</v>
      </c>
      <c r="B2" s="12"/>
      <c r="C2" s="12"/>
      <c r="D2" s="12"/>
      <c r="E2" s="12"/>
      <c r="F2" s="12"/>
      <c r="G2" s="13"/>
      <c r="H2" s="1"/>
      <c r="I2" s="1"/>
    </row>
    <row r="3" spans="1:9" x14ac:dyDescent="0.2">
      <c r="A3" s="2" t="s">
        <v>8</v>
      </c>
      <c r="B3" s="2" t="s">
        <v>25</v>
      </c>
      <c r="C3" s="4">
        <v>8666</v>
      </c>
      <c r="D3" s="4">
        <v>39612</v>
      </c>
      <c r="E3" s="4">
        <v>33124</v>
      </c>
      <c r="F3" s="4">
        <v>0.85699999999999998</v>
      </c>
      <c r="G3" s="4">
        <v>15.6</v>
      </c>
      <c r="H3" s="1"/>
      <c r="I3" s="1"/>
    </row>
    <row r="4" spans="1:9" x14ac:dyDescent="0.2">
      <c r="A4" s="2" t="s">
        <v>9</v>
      </c>
      <c r="B4" s="2" t="s">
        <v>22</v>
      </c>
      <c r="C4" s="4">
        <v>33614</v>
      </c>
      <c r="D4" s="4">
        <v>51223</v>
      </c>
      <c r="E4" s="4">
        <v>40570</v>
      </c>
      <c r="F4" s="4">
        <v>13.1</v>
      </c>
      <c r="G4" s="4">
        <v>17.399999999999999</v>
      </c>
      <c r="H4" s="1"/>
      <c r="I4" s="1"/>
    </row>
    <row r="5" spans="1:9" x14ac:dyDescent="0.2">
      <c r="A5" s="2" t="s">
        <v>10</v>
      </c>
      <c r="B5" s="2" t="s">
        <v>23</v>
      </c>
      <c r="C5" s="4">
        <v>8678</v>
      </c>
      <c r="D5" s="4">
        <v>39614</v>
      </c>
      <c r="E5" s="4">
        <v>33122</v>
      </c>
      <c r="F5" s="4">
        <v>0.86299999999999999</v>
      </c>
      <c r="G5" s="4">
        <v>15.6</v>
      </c>
      <c r="H5" s="1"/>
      <c r="I5" s="1"/>
    </row>
    <row r="6" spans="1:9" x14ac:dyDescent="0.2">
      <c r="A6" s="2" t="s">
        <v>11</v>
      </c>
      <c r="B6" s="2" t="s">
        <v>24</v>
      </c>
      <c r="C6" s="14">
        <v>-748</v>
      </c>
      <c r="D6" s="4">
        <v>9588</v>
      </c>
      <c r="E6" s="4">
        <v>8308</v>
      </c>
      <c r="F6" s="3">
        <v>-0.55500000000000005</v>
      </c>
      <c r="G6" s="3">
        <v>3.87</v>
      </c>
      <c r="H6" s="1"/>
      <c r="I6" s="1"/>
    </row>
    <row r="7" spans="1:9" x14ac:dyDescent="0.2">
      <c r="A7" s="11" t="s">
        <v>39</v>
      </c>
      <c r="B7" s="12"/>
      <c r="C7" s="12"/>
      <c r="D7" s="12"/>
      <c r="E7" s="12"/>
      <c r="F7" s="12"/>
      <c r="G7" s="13"/>
      <c r="H7" s="1"/>
      <c r="I7" s="1"/>
    </row>
    <row r="8" spans="1:9" x14ac:dyDescent="0.2">
      <c r="A8" s="2" t="s">
        <v>16</v>
      </c>
      <c r="B8" s="2" t="s">
        <v>17</v>
      </c>
      <c r="C8" s="5">
        <v>-7773.82</v>
      </c>
      <c r="D8" s="4">
        <v>11233.39</v>
      </c>
      <c r="E8" s="4">
        <v>8958.26</v>
      </c>
      <c r="F8" s="3">
        <v>-4.07</v>
      </c>
      <c r="G8" s="3">
        <v>4.53</v>
      </c>
      <c r="H8" s="1"/>
      <c r="I8" s="1">
        <v>6062.7929999999997</v>
      </c>
    </row>
    <row r="9" spans="1:9" x14ac:dyDescent="0.2">
      <c r="A9" s="2" t="s">
        <v>12</v>
      </c>
      <c r="B9" s="2" t="s">
        <v>19</v>
      </c>
      <c r="C9" s="15">
        <v>4254.29</v>
      </c>
      <c r="D9" s="4">
        <v>37464.300000000003</v>
      </c>
      <c r="E9" s="4">
        <v>32672.41</v>
      </c>
      <c r="F9" s="3">
        <v>-1.1499999999999999</v>
      </c>
      <c r="G9" s="3">
        <v>15.79</v>
      </c>
      <c r="H9" s="1"/>
      <c r="I9" s="1">
        <v>4876.9139999999998</v>
      </c>
    </row>
    <row r="10" spans="1:9" x14ac:dyDescent="0.2">
      <c r="A10" s="2" t="s">
        <v>18</v>
      </c>
      <c r="B10" s="2" t="s">
        <v>19</v>
      </c>
      <c r="C10" s="5">
        <v>6986.23</v>
      </c>
      <c r="D10" s="4">
        <v>40804.58</v>
      </c>
      <c r="E10" s="4">
        <v>35220.89</v>
      </c>
      <c r="F10" s="16">
        <v>0.01</v>
      </c>
      <c r="G10" s="3">
        <v>16.86</v>
      </c>
      <c r="H10" s="1"/>
      <c r="I10" s="1">
        <v>5008.6030000000001</v>
      </c>
    </row>
    <row r="11" spans="1:9" x14ac:dyDescent="0.2">
      <c r="A11" s="11" t="s">
        <v>33</v>
      </c>
      <c r="B11" s="12"/>
      <c r="C11" s="12"/>
      <c r="D11" s="12"/>
      <c r="E11" s="12"/>
      <c r="F11" s="12"/>
      <c r="G11" s="13"/>
      <c r="H11" s="1"/>
      <c r="I11" s="1"/>
    </row>
    <row r="12" spans="1:9" x14ac:dyDescent="0.2">
      <c r="A12" s="6" t="s">
        <v>33</v>
      </c>
      <c r="B12" s="2" t="s">
        <v>44</v>
      </c>
      <c r="C12" s="5">
        <v>-2921</v>
      </c>
      <c r="D12" s="17">
        <v>8273</v>
      </c>
      <c r="E12" s="17">
        <v>6368</v>
      </c>
      <c r="F12" s="3">
        <v>-1.76</v>
      </c>
      <c r="G12" s="16">
        <v>3.19</v>
      </c>
      <c r="H12" s="1"/>
      <c r="I12" s="1">
        <v>5839.81</v>
      </c>
    </row>
    <row r="13" spans="1:9" x14ac:dyDescent="0.2">
      <c r="A13" s="2" t="s">
        <v>43</v>
      </c>
      <c r="B13" s="2" t="s">
        <v>34</v>
      </c>
      <c r="C13" s="5">
        <v>-6854</v>
      </c>
      <c r="D13" s="4">
        <v>22224</v>
      </c>
      <c r="E13" s="4">
        <v>18592</v>
      </c>
      <c r="F13" s="3">
        <v>-4.63</v>
      </c>
      <c r="G13" s="3">
        <v>9.24</v>
      </c>
      <c r="H13" s="1"/>
      <c r="I13" s="1">
        <v>378.89</v>
      </c>
    </row>
    <row r="14" spans="1:9" x14ac:dyDescent="0.2">
      <c r="A14" s="11" t="s">
        <v>40</v>
      </c>
      <c r="B14" s="12"/>
      <c r="C14" s="12"/>
      <c r="D14" s="12"/>
      <c r="E14" s="12"/>
      <c r="F14" s="12"/>
      <c r="G14" s="13"/>
      <c r="H14" s="1"/>
      <c r="I14" s="1"/>
    </row>
    <row r="15" spans="1:9" x14ac:dyDescent="0.2">
      <c r="A15" s="2" t="s">
        <v>15</v>
      </c>
      <c r="B15" s="2" t="s">
        <v>45</v>
      </c>
      <c r="C15" s="16">
        <v>-363</v>
      </c>
      <c r="D15" s="4">
        <v>9642</v>
      </c>
      <c r="E15" s="4">
        <v>8775</v>
      </c>
      <c r="F15" s="3">
        <v>-0.503</v>
      </c>
      <c r="G15" s="3">
        <v>4.22</v>
      </c>
    </row>
    <row r="16" spans="1:9" x14ac:dyDescent="0.2">
      <c r="A16" s="2" t="s">
        <v>35</v>
      </c>
      <c r="B16" s="2" t="s">
        <v>36</v>
      </c>
      <c r="C16" s="3"/>
      <c r="D16" s="4">
        <v>12874</v>
      </c>
      <c r="E16" s="4">
        <v>10163</v>
      </c>
      <c r="F16" s="3"/>
      <c r="G16" s="3">
        <v>5.1100000000000003</v>
      </c>
      <c r="H16" s="1"/>
      <c r="I16" s="1"/>
    </row>
    <row r="17" spans="1:15" x14ac:dyDescent="0.2">
      <c r="A17" s="11" t="s">
        <v>41</v>
      </c>
      <c r="B17" s="12"/>
      <c r="C17" s="12"/>
      <c r="D17" s="12"/>
      <c r="E17" s="12"/>
      <c r="F17" s="12"/>
      <c r="G17" s="13"/>
      <c r="H17" s="1"/>
      <c r="I17" s="1"/>
    </row>
    <row r="18" spans="1:15" x14ac:dyDescent="0.2">
      <c r="A18" s="2" t="s">
        <v>14</v>
      </c>
      <c r="B18" s="2" t="s">
        <v>37</v>
      </c>
      <c r="C18" s="7">
        <v>-5623</v>
      </c>
      <c r="D18" s="4">
        <v>10237</v>
      </c>
      <c r="E18" s="4">
        <v>7739</v>
      </c>
      <c r="F18" s="3">
        <v>-3.02</v>
      </c>
      <c r="G18" s="3">
        <v>3.87</v>
      </c>
      <c r="I18">
        <v>4716.6239999999998</v>
      </c>
      <c r="J18" s="1"/>
      <c r="K18" s="1"/>
      <c r="L18" s="1"/>
      <c r="M18" s="1"/>
      <c r="N18" s="1"/>
      <c r="O18" s="1"/>
    </row>
    <row r="19" spans="1:15" x14ac:dyDescent="0.2">
      <c r="A19" s="11" t="s">
        <v>42</v>
      </c>
      <c r="B19" s="12"/>
      <c r="C19" s="12"/>
      <c r="D19" s="12"/>
      <c r="E19" s="12"/>
      <c r="F19" s="12"/>
      <c r="G19" s="13"/>
    </row>
    <row r="20" spans="1:15" x14ac:dyDescent="0.2">
      <c r="A20" s="2" t="s">
        <v>13</v>
      </c>
      <c r="B20" s="2" t="s">
        <v>19</v>
      </c>
      <c r="C20" s="7">
        <v>-12077</v>
      </c>
      <c r="D20" s="8">
        <v>16358</v>
      </c>
      <c r="E20" s="8">
        <v>13711</v>
      </c>
      <c r="F20" s="2">
        <v>-6.39</v>
      </c>
      <c r="G20" s="2">
        <v>7.14</v>
      </c>
    </row>
    <row r="21" spans="1:15" x14ac:dyDescent="0.2">
      <c r="A21" s="2" t="s">
        <v>32</v>
      </c>
      <c r="B21" s="2" t="s">
        <v>19</v>
      </c>
      <c r="C21" s="7">
        <v>34059</v>
      </c>
      <c r="D21" s="8">
        <v>43300</v>
      </c>
      <c r="E21" s="8">
        <v>38227</v>
      </c>
      <c r="F21" s="2">
        <v>15.49</v>
      </c>
      <c r="G21" s="2">
        <v>17.39</v>
      </c>
      <c r="H21" s="1"/>
      <c r="I21" s="1"/>
    </row>
    <row r="23" spans="1:15" x14ac:dyDescent="0.2">
      <c r="I23" cm="1">
        <f t="array" ref="I23">MIN(ABS(I3:I17))</f>
        <v>0</v>
      </c>
    </row>
    <row r="24" spans="1:15" x14ac:dyDescent="0.2">
      <c r="B24" t="s">
        <v>20</v>
      </c>
      <c r="C24" s="9">
        <f>C36</f>
        <v>748</v>
      </c>
      <c r="D24" s="9">
        <f>D36</f>
        <v>8273</v>
      </c>
      <c r="E24" s="9">
        <f t="shared" ref="E24:G24" si="0">E36</f>
        <v>6368</v>
      </c>
      <c r="F24" s="9">
        <f t="shared" si="0"/>
        <v>0.01</v>
      </c>
      <c r="G24" s="9">
        <f>G36</f>
        <v>3.19</v>
      </c>
    </row>
    <row r="26" spans="1:15" x14ac:dyDescent="0.2">
      <c r="B26" t="s">
        <v>21</v>
      </c>
    </row>
    <row r="28" spans="1:15" x14ac:dyDescent="0.2">
      <c r="B28" t="s">
        <v>26</v>
      </c>
    </row>
    <row r="29" spans="1:15" x14ac:dyDescent="0.2">
      <c r="B29" t="s">
        <v>27</v>
      </c>
    </row>
    <row r="30" spans="1:15" x14ac:dyDescent="0.2">
      <c r="B30" t="s">
        <v>28</v>
      </c>
    </row>
    <row r="31" spans="1:15" x14ac:dyDescent="0.2">
      <c r="B31" t="s">
        <v>29</v>
      </c>
    </row>
    <row r="32" spans="1:15" x14ac:dyDescent="0.2">
      <c r="B32" t="s">
        <v>30</v>
      </c>
    </row>
    <row r="33" spans="2:7" x14ac:dyDescent="0.2">
      <c r="B33" t="s">
        <v>31</v>
      </c>
    </row>
    <row r="36" spans="2:7" x14ac:dyDescent="0.2">
      <c r="C36" s="9" cm="1">
        <f t="array" ref="C36">MIN(ABS(C3:C6),ABS(C8:C10),ABS(C12:C13),ABS(C18), ABS(C20:C21))</f>
        <v>748</v>
      </c>
      <c r="D36" s="9" cm="1">
        <f t="array" ref="D36">MIN(ABS(D3:D6),ABS(D8:D10),ABS(D12:D13),ABS(D18), ABS(D20:D21))</f>
        <v>8273</v>
      </c>
      <c r="E36" s="9" cm="1">
        <f t="array" ref="E36">MIN(ABS(E3:E6),ABS(E8:E10),ABS(E12:E13),ABS(E18), ABS(E20:E21))</f>
        <v>6368</v>
      </c>
      <c r="F36" s="9" cm="1">
        <f t="array" ref="F36">MIN(ABS(F3:F6),ABS(F8:F10),ABS(F12:F13),ABS(F18), ABS(F20:F21))</f>
        <v>0.01</v>
      </c>
      <c r="G36" s="9" cm="1">
        <f t="array" ref="G36">MIN(ABS(G3:G6),ABS(G8:G10),ABS(G12:G13),ABS(G18), ABS(G20:G21))</f>
        <v>3.19</v>
      </c>
    </row>
  </sheetData>
  <mergeCells count="6">
    <mergeCell ref="A2:G2"/>
    <mergeCell ref="A7:G7"/>
    <mergeCell ref="A11:G11"/>
    <mergeCell ref="A14:G14"/>
    <mergeCell ref="A17:G17"/>
    <mergeCell ref="A19:G19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Pope Trogu</dc:creator>
  <cp:lastModifiedBy>Sofia Pope Trogu</cp:lastModifiedBy>
  <dcterms:created xsi:type="dcterms:W3CDTF">2024-01-08T20:47:42Z</dcterms:created>
  <dcterms:modified xsi:type="dcterms:W3CDTF">2024-01-10T17:38:40Z</dcterms:modified>
</cp:coreProperties>
</file>