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 firstSheet="3" activeTab="7"/>
  </bookViews>
  <sheets>
    <sheet name="Notes" sheetId="2" r:id="rId1"/>
    <sheet name="Assay Entities" sheetId="16" r:id="rId2"/>
    <sheet name="Data Level Definitions" sheetId="15" r:id="rId3"/>
    <sheet name="Chemical Entities" sheetId="17" r:id="rId4"/>
    <sheet name="Genetic Entities" sheetId="18" r:id="rId5"/>
    <sheet name="Cell Entities" sheetId="14" r:id="rId6"/>
    <sheet name="Data Generation and Release" sheetId="19" r:id="rId7"/>
    <sheet name="Summary" sheetId="13" r:id="rId8"/>
  </sheets>
  <calcPr calcId="145621" concurrentCalc="0"/>
</workbook>
</file>

<file path=xl/calcChain.xml><?xml version="1.0" encoding="utf-8"?>
<calcChain xmlns="http://schemas.openxmlformats.org/spreadsheetml/2006/main">
  <c r="I3" i="19" l="1"/>
  <c r="I5" i="19"/>
  <c r="I6" i="19"/>
  <c r="I7" i="19"/>
  <c r="I8" i="19"/>
  <c r="I10" i="19"/>
  <c r="I11" i="19"/>
  <c r="I12" i="19"/>
  <c r="I13" i="19"/>
  <c r="I15" i="19"/>
  <c r="I17" i="19"/>
  <c r="J3" i="19"/>
  <c r="J5" i="19"/>
  <c r="L5" i="19"/>
  <c r="J6" i="19"/>
  <c r="L6" i="19"/>
  <c r="J7" i="19"/>
  <c r="J8" i="19"/>
  <c r="J10" i="19"/>
  <c r="L10" i="19"/>
  <c r="J11" i="19"/>
  <c r="J12" i="19"/>
  <c r="J13" i="19"/>
  <c r="L13" i="19"/>
  <c r="J15" i="19"/>
  <c r="L15" i="19"/>
  <c r="J17" i="19"/>
  <c r="L17" i="19"/>
</calcChain>
</file>

<file path=xl/sharedStrings.xml><?xml version="1.0" encoding="utf-8"?>
<sst xmlns="http://schemas.openxmlformats.org/spreadsheetml/2006/main" count="558" uniqueCount="218">
  <si>
    <t>Cell Lines</t>
  </si>
  <si>
    <r>
      <rPr>
        <b/>
        <u/>
        <sz val="11"/>
        <color theme="1"/>
        <rFont val="Calibri"/>
        <family val="2"/>
        <scheme val="minor"/>
      </rPr>
      <t>Number of Biological Replicates:</t>
    </r>
    <r>
      <rPr>
        <sz val="11"/>
        <color theme="1"/>
        <rFont val="Calibri"/>
        <family val="2"/>
        <scheme val="minor"/>
      </rPr>
      <t xml:space="preserve"> The number of replicates of this assay you will be doing on each cell line with each perturbation </t>
    </r>
  </si>
  <si>
    <r>
      <rPr>
        <b/>
        <u/>
        <sz val="11"/>
        <color theme="1"/>
        <rFont val="Calibri"/>
        <family val="2"/>
        <scheme val="minor"/>
      </rPr>
      <t>Grant Year:</t>
    </r>
    <r>
      <rPr>
        <sz val="11"/>
        <color theme="1"/>
        <rFont val="Calibri"/>
        <family val="2"/>
        <scheme val="minor"/>
      </rPr>
      <t xml:space="preserve"> The year in which measurements using this assay will be made (e.g. yr 1, yr 2)</t>
    </r>
  </si>
  <si>
    <r>
      <rPr>
        <b/>
        <u/>
        <sz val="11"/>
        <color theme="1"/>
        <rFont val="Calibri"/>
        <family val="2"/>
        <scheme val="minor"/>
      </rPr>
      <t>Perturbations:</t>
    </r>
    <r>
      <rPr>
        <sz val="11"/>
        <color theme="1"/>
        <rFont val="Calibri"/>
        <family val="2"/>
        <scheme val="minor"/>
      </rPr>
      <t xml:space="preserve"> The perturbations that will be used on these cell lines in this assay (e.g. 100 SM; 20 genetic, etc.)</t>
    </r>
  </si>
  <si>
    <r>
      <rPr>
        <b/>
        <u/>
        <sz val="11"/>
        <color theme="1"/>
        <rFont val="Calibri"/>
        <family val="2"/>
        <scheme val="minor"/>
      </rPr>
      <t>Assay:</t>
    </r>
    <r>
      <rPr>
        <sz val="11"/>
        <color theme="1"/>
        <rFont val="Calibri"/>
        <family val="2"/>
        <scheme val="minor"/>
      </rPr>
      <t xml:space="preserve"> Describe the technology that is being used and the measurements that are being made. Be specific, not descriptive.</t>
    </r>
  </si>
  <si>
    <r>
      <rPr>
        <b/>
        <u/>
        <sz val="11"/>
        <color theme="1"/>
        <rFont val="Calibri"/>
        <family val="2"/>
        <scheme val="minor"/>
      </rPr>
      <t xml:space="preserve">Number of Cell Lines: </t>
    </r>
    <r>
      <rPr>
        <sz val="11"/>
        <color theme="1"/>
        <rFont val="Calibri"/>
        <family val="2"/>
        <scheme val="minor"/>
      </rPr>
      <t>The number of cell lines/types being used in this assay</t>
    </r>
  </si>
  <si>
    <r>
      <rPr>
        <b/>
        <u/>
        <sz val="11"/>
        <color theme="1"/>
        <rFont val="Calibri"/>
        <family val="2"/>
        <scheme val="minor"/>
      </rPr>
      <t>Names/IDs of Significant Examples:</t>
    </r>
    <r>
      <rPr>
        <sz val="11"/>
        <color theme="1"/>
        <rFont val="Calibri"/>
        <family val="2"/>
        <scheme val="minor"/>
      </rPr>
      <t xml:space="preserve"> List several representative cell line names/ID/type and/or any cell lines that you deem significant</t>
    </r>
  </si>
  <si>
    <r>
      <rPr>
        <b/>
        <u/>
        <sz val="11"/>
        <color theme="1"/>
        <rFont val="Calibri"/>
        <family val="2"/>
        <scheme val="minor"/>
      </rPr>
      <t>Total Number of Measurements:</t>
    </r>
    <r>
      <rPr>
        <sz val="11"/>
        <color theme="1"/>
        <rFont val="Calibri"/>
        <family val="2"/>
        <scheme val="minor"/>
      </rPr>
      <t xml:space="preserve"> The total number of measurements you will be making using this assay: number of cell lines X number of perturbagens X biological replicates (if you're total number of measurements cannot be obtained from this formula, please explain e.g., time points)</t>
    </r>
  </si>
  <si>
    <r>
      <rPr>
        <b/>
        <u/>
        <sz val="11"/>
        <color theme="1"/>
        <rFont val="Calibri"/>
        <family val="2"/>
        <scheme val="minor"/>
      </rPr>
      <t>Specific Aim:</t>
    </r>
    <r>
      <rPr>
        <sz val="11"/>
        <color theme="1"/>
        <rFont val="Calibri"/>
        <family val="2"/>
        <scheme val="minor"/>
      </rPr>
      <t xml:space="preserve"> The specific aim identifier in your application that corresponds to this assay (e.g. Data Generation:2.1; Collaboration:3.2)</t>
    </r>
  </si>
  <si>
    <r>
      <rPr>
        <b/>
        <sz val="11"/>
        <color theme="1"/>
        <rFont val="Calibri"/>
        <family val="2"/>
        <scheme val="minor"/>
      </rPr>
      <t xml:space="preserve">Is it part of a collaborative project?: </t>
    </r>
    <r>
      <rPr>
        <sz val="11"/>
        <color theme="1"/>
        <rFont val="Calibri"/>
        <family val="2"/>
        <scheme val="minor"/>
      </rPr>
      <t>'yes' if part of the collaborative component.</t>
    </r>
  </si>
  <si>
    <t>L1000: Gene-expression profiling assay based on the direct measurement of a reduced representation of the transcriptome and computational inference of the portion of the transcriptome not explicitly measured.  Measurements are (a) of endogenous mRNA (i.e not reporter-based system) (b) from treated whole cell lysates (c) current detection method is by optically-addressed microspheres based Luminex system</t>
  </si>
  <si>
    <t>3 biological replicates per cell line per perturbation</t>
  </si>
  <si>
    <t>Data Generation Aims 1-4, Community Aim 1</t>
  </si>
  <si>
    <t>50, including 9 non-cancer cell lines</t>
  </si>
  <si>
    <t>Cancer cell lines along multiple lineages, plus non-cancer cells including:  iPSC-derived neurons, hepatocytes, skeletal muscle cells, adipocytes, tert-immortalized normal kidney cells</t>
  </si>
  <si>
    <t>L1000</t>
  </si>
  <si>
    <t>Reference Compound Collection</t>
  </si>
  <si>
    <t># doses</t>
  </si>
  <si>
    <t>deep exploration of cellular context (small-molecules)</t>
  </si>
  <si>
    <t>deep exploration of cellular context (biologicals)</t>
  </si>
  <si>
    <t>TOTAL</t>
  </si>
  <si>
    <t>Evaluating shRNAs (vs CRISPRs)</t>
  </si>
  <si>
    <t>Evaluating CRISPRs (vs shRNAs)</t>
  </si>
  <si>
    <t># bio reps</t>
  </si>
  <si>
    <t>Genome-scale genetic perturbations(knock-down)</t>
  </si>
  <si>
    <t>Genome-scale genetic perturbations(cDNA)</t>
  </si>
  <si>
    <t>deep exploration of cellular context (genetic pert:knock-down)</t>
  </si>
  <si>
    <t>deep exploration of cellular context (genetic pert:over-expr)</t>
  </si>
  <si>
    <t>time-points</t>
  </si>
  <si>
    <t>Community(300k)</t>
  </si>
  <si>
    <t>Data Generation</t>
  </si>
  <si>
    <t>Short Descriptive Label</t>
  </si>
  <si>
    <t>Y1</t>
  </si>
  <si>
    <t>Y2</t>
  </si>
  <si>
    <t>Y3</t>
  </si>
  <si>
    <t>Y4</t>
  </si>
  <si>
    <t>Y5</t>
  </si>
  <si>
    <t>Y6</t>
  </si>
  <si>
    <t xml:space="preserve"> </t>
  </si>
  <si>
    <t>Data Generation Over Entire Grant Period</t>
  </si>
  <si>
    <t>Schedule Per Year</t>
  </si>
  <si>
    <t>Y1 (# profiles)</t>
  </si>
  <si>
    <t>Cell Type</t>
  </si>
  <si>
    <t>Used By Broad in LINCS1?</t>
  </si>
  <si>
    <t>Is Shared With</t>
  </si>
  <si>
    <t>Cell Class</t>
  </si>
  <si>
    <t>Cell Source</t>
  </si>
  <si>
    <t>Cell Source Accession</t>
  </si>
  <si>
    <t>Cell Description</t>
  </si>
  <si>
    <t>MCF7</t>
  </si>
  <si>
    <t>yes</t>
  </si>
  <si>
    <t>Gray/Jaffe/Sorger</t>
  </si>
  <si>
    <t>cancer line</t>
  </si>
  <si>
    <t>ATCC</t>
  </si>
  <si>
    <t>HTB-22</t>
  </si>
  <si>
    <t>breast cancer cell line</t>
  </si>
  <si>
    <t>PC3</t>
  </si>
  <si>
    <t>CRL-1435</t>
  </si>
  <si>
    <t>prostate cancer cell line</t>
  </si>
  <si>
    <t>A549</t>
  </si>
  <si>
    <t>CCL-185</t>
  </si>
  <si>
    <t>lung cancer cell line</t>
  </si>
  <si>
    <t>A375</t>
  </si>
  <si>
    <t>CRL-1619</t>
  </si>
  <si>
    <t>skin cancer cell line</t>
  </si>
  <si>
    <t>HT29</t>
  </si>
  <si>
    <t>n/a</t>
  </si>
  <si>
    <t>HTB-38</t>
  </si>
  <si>
    <t>Ovarian cell line</t>
  </si>
  <si>
    <t>HPAC</t>
  </si>
  <si>
    <t>no</t>
  </si>
  <si>
    <t>CRL-2119</t>
  </si>
  <si>
    <t>Pancreatic cancer cell line. NOTE: TO BE CONFIRMED</t>
  </si>
  <si>
    <t>HAIE</t>
  </si>
  <si>
    <t>imm cells</t>
  </si>
  <si>
    <t>Hahn Lab</t>
  </si>
  <si>
    <t>Colon immortalized cells</t>
  </si>
  <si>
    <t>non cancer (primary, iPSC)</t>
  </si>
  <si>
    <t>TBD</t>
  </si>
  <si>
    <t>Additional 30 cancer cell lines for Aim 2</t>
  </si>
  <si>
    <t>cancer cell line</t>
  </si>
  <si>
    <t>9 non-cancer cell lines</t>
  </si>
  <si>
    <t xml:space="preserve">TBD - call for community nominations </t>
  </si>
  <si>
    <t>Data Level</t>
  </si>
  <si>
    <t>Data Type</t>
  </si>
  <si>
    <t>Data Level Description</t>
  </si>
  <si>
    <t>LXB</t>
  </si>
  <si>
    <t>Raw, unprocessed flow cytometry data from Luminex scanners. One LXB file is generated for each well of a 384-well plate, and each file contains a fluorescence intensity value for every observed analyte in the well</t>
  </si>
  <si>
    <t>GEX</t>
  </si>
  <si>
    <t>Gene expression values per 1,000 genes after de-convolution from Luminex beads</t>
  </si>
  <si>
    <t>Q2NORM</t>
  </si>
  <si>
    <t>Gene expression profiles of both directly measured landmark transcripts plus imputed genes. Normalized using invariant set scaling followed by quantile normalization</t>
  </si>
  <si>
    <t>z-scores</t>
  </si>
  <si>
    <t>Signatures with differentially expressed genes computed by robust z-scores for each profile relative to population control</t>
  </si>
  <si>
    <t>Assay Name</t>
  </si>
  <si>
    <t>Assay Description</t>
  </si>
  <si>
    <t>Release Data Type</t>
  </si>
  <si>
    <t>Default Release Data Level</t>
  </si>
  <si>
    <t>Assay Descriptor Attachment</t>
  </si>
  <si>
    <t>Reduced Representation Transcriptomic Profiling</t>
  </si>
  <si>
    <t>(m x n) numeric matrix</t>
  </si>
  <si>
    <t>http://www.lincscloud.org/l1000/</t>
  </si>
  <si>
    <t>Perturbagen</t>
  </si>
  <si>
    <t>Perturbagen Type</t>
  </si>
  <si>
    <t>Perturbagen Replicates</t>
  </si>
  <si>
    <t>Assay Type</t>
  </si>
  <si>
    <t>Data Release</t>
  </si>
  <si>
    <t>Data Release Levels</t>
  </si>
  <si>
    <t>DMSO</t>
  </si>
  <si>
    <t>chemical</t>
  </si>
  <si>
    <t>GSK1210151A</t>
  </si>
  <si>
    <t>GSK525762A</t>
  </si>
  <si>
    <t>jq1</t>
  </si>
  <si>
    <t>zebularine</t>
  </si>
  <si>
    <t>decitabine</t>
  </si>
  <si>
    <t>gsk126</t>
  </si>
  <si>
    <t>CPI-169</t>
  </si>
  <si>
    <t>BIX 01338</t>
  </si>
  <si>
    <t>BIX 01294</t>
  </si>
  <si>
    <t>vorinostat</t>
  </si>
  <si>
    <t>entinostat (MS275)</t>
  </si>
  <si>
    <t>acetyldinaline (Ci-994)</t>
  </si>
  <si>
    <t>belinostat</t>
  </si>
  <si>
    <t>methylstat</t>
  </si>
  <si>
    <t>GSK-J4</t>
  </si>
  <si>
    <t>OSI-027</t>
  </si>
  <si>
    <t>resveratrol</t>
  </si>
  <si>
    <t>salermide</t>
  </si>
  <si>
    <t>geldanamycin</t>
  </si>
  <si>
    <t>rapamycin</t>
  </si>
  <si>
    <t>staurosporine</t>
  </si>
  <si>
    <t>LY-294002</t>
  </si>
  <si>
    <t>1;2;3;4</t>
  </si>
  <si>
    <t>Mitoxantrone</t>
  </si>
  <si>
    <t>sirolimus</t>
  </si>
  <si>
    <t>tanespamycin</t>
  </si>
  <si>
    <t>thioridazine</t>
  </si>
  <si>
    <t>tretinoin (atra)</t>
  </si>
  <si>
    <t>trichostatin a</t>
  </si>
  <si>
    <t>trifluoperazine</t>
  </si>
  <si>
    <t>troglitazone</t>
  </si>
  <si>
    <t>unc0321</t>
  </si>
  <si>
    <t>unc0646</t>
  </si>
  <si>
    <t>unc1215</t>
  </si>
  <si>
    <t>valproic acid</t>
  </si>
  <si>
    <t>withaferin a</t>
  </si>
  <si>
    <t>wortmannin</t>
  </si>
  <si>
    <t>alpha-estradiol</t>
  </si>
  <si>
    <t>fluphenazine</t>
  </si>
  <si>
    <t>fulvestrant</t>
  </si>
  <si>
    <t>genistein</t>
  </si>
  <si>
    <t>monorden</t>
  </si>
  <si>
    <t>beta-estradiol</t>
  </si>
  <si>
    <t>genetic</t>
  </si>
  <si>
    <t>MCF7, PC3, A375, HT29, HA1E, A549</t>
  </si>
  <si>
    <t>EGFR</t>
  </si>
  <si>
    <t>MUC1</t>
  </si>
  <si>
    <t>BRAF</t>
  </si>
  <si>
    <t>MTOR</t>
  </si>
  <si>
    <t>AKT2</t>
  </si>
  <si>
    <t>AURKB</t>
  </si>
  <si>
    <t>BIRC5</t>
  </si>
  <si>
    <t>MCL1</t>
  </si>
  <si>
    <t>MYL9</t>
  </si>
  <si>
    <t>ERBB3</t>
  </si>
  <si>
    <t>ERG</t>
  </si>
  <si>
    <t>PDGFA</t>
  </si>
  <si>
    <t>PIK3CA</t>
  </si>
  <si>
    <t>CXCR4</t>
  </si>
  <si>
    <t>KIT</t>
  </si>
  <si>
    <t>KRAS</t>
  </si>
  <si>
    <t>GENE</t>
  </si>
  <si>
    <t>Perturbagens</t>
  </si>
  <si>
    <t>12 (6 sgRNAs and 6 shRNAs)</t>
  </si>
  <si>
    <t>EGFP (control)</t>
  </si>
  <si>
    <t>1.4M profiles x 1000 genes = 1.4 Billion measurements</t>
  </si>
  <si>
    <t>Year 1</t>
  </si>
  <si>
    <t>2,500 small-molecules, 18,000 genes (using a blend of shRNAs and CRISPRs and over-expression with cDNAs)</t>
  </si>
  <si>
    <t>20% of data (300,000 signatures) dedicated to community-driven collaborations; Choice of all perturbagens and cell types for ALL data generation will go through a community solicitation and feedback mechanism</t>
  </si>
  <si>
    <t>More compounds (upto n=384) TBD</t>
  </si>
  <si>
    <t>Data release schedule</t>
  </si>
  <si>
    <t>Level 1</t>
  </si>
  <si>
    <t>Level 2</t>
  </si>
  <si>
    <t>Level 3</t>
  </si>
  <si>
    <t>Level 4</t>
  </si>
  <si>
    <t>cell types</t>
  </si>
  <si>
    <t>cellular phenotypes</t>
  </si>
  <si>
    <t>targets/ readouts monitored</t>
  </si>
  <si>
    <t>Project</t>
  </si>
  <si>
    <t>C(1)</t>
  </si>
  <si>
    <t>A.3 (3)</t>
  </si>
  <si>
    <t>A.3 (2)</t>
  </si>
  <si>
    <t>A.3 (1)</t>
  </si>
  <si>
    <t>A.2(3)</t>
  </si>
  <si>
    <t>A.2(2)</t>
  </si>
  <si>
    <t>A.2(1)</t>
  </si>
  <si>
    <t>A.1</t>
  </si>
  <si>
    <t>% total</t>
  </si>
  <si>
    <t># profiles</t>
  </si>
  <si>
    <t>redo %</t>
  </si>
  <si>
    <t># cell types</t>
  </si>
  <si>
    <t># perturbagens</t>
  </si>
  <si>
    <t xml:space="preserve"> Specific Aim </t>
  </si>
  <si>
    <t>perturbagens: external*</t>
  </si>
  <si>
    <t>perturbagens: diseases</t>
  </si>
  <si>
    <t>perturbagens: genetic</t>
  </si>
  <si>
    <t>count</t>
  </si>
  <si>
    <t>doses</t>
  </si>
  <si>
    <t>time points</t>
  </si>
  <si>
    <t>cell lines</t>
  </si>
  <si>
    <t>iPS, differentiated</t>
  </si>
  <si>
    <t>Data Release 1</t>
  </si>
  <si>
    <t>L1000 Assay</t>
  </si>
  <si>
    <t>*biological, microenvironment, small molecules</t>
  </si>
  <si>
    <t>Total # of Measurements*</t>
  </si>
  <si>
    <t>Just for the sake of putting in numbers until getting your feedback I just took the appropriate percentage out of the cell lines</t>
  </si>
  <si>
    <t>What do the percentages for year 1 represent? For example, does 50% refer to half the perturbagens, or half the cell types?</t>
  </si>
  <si>
    <t>*(1.08 redo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</si>
</sst>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</font>
    <font>
      <sz val="13"/>
      <color theme="1"/>
      <name val="Arial"/>
    </font>
    <font>
      <b/>
      <sz val="13"/>
      <color theme="0"/>
      <name val="Arial"/>
    </font>
    <font>
      <b/>
      <sz val="10"/>
      <color rgb="FFFFFFFF"/>
      <name val="Arial"/>
    </font>
    <font>
      <u/>
      <sz val="10"/>
      <color rgb="FF0000FF"/>
      <name val="Arial"/>
    </font>
    <font>
      <b/>
      <sz val="13"/>
      <color theme="1"/>
      <name val="Arial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</borders>
  <cellStyleXfs count="4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17" fillId="0" borderId="0"/>
    <xf numFmtId="0" fontId="15" fillId="0" borderId="0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3" fontId="0" fillId="3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9" fillId="0" borderId="0" xfId="0" applyFont="1"/>
    <xf numFmtId="0" fontId="10" fillId="6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8" borderId="10" xfId="0" applyFont="1" applyFill="1" applyBorder="1" applyAlignment="1"/>
    <xf numFmtId="0" fontId="11" fillId="8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/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3" fillId="0" borderId="0" xfId="0" applyFont="1"/>
    <xf numFmtId="0" fontId="8" fillId="0" borderId="0" xfId="0" applyFont="1"/>
    <xf numFmtId="0" fontId="13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5" fillId="0" borderId="0" xfId="0" applyFont="1"/>
    <xf numFmtId="3" fontId="14" fillId="0" borderId="1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25" xfId="0" applyNumberForma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9" fontId="0" fillId="0" borderId="26" xfId="0" applyNumberFormat="1" applyFont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9" fontId="0" fillId="3" borderId="26" xfId="0" applyNumberFormat="1" applyFont="1" applyFill="1" applyBorder="1" applyAlignment="1">
      <alignment horizontal="center"/>
    </xf>
    <xf numFmtId="9" fontId="0" fillId="2" borderId="26" xfId="0" applyNumberFormat="1" applyFill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9" fontId="0" fillId="3" borderId="26" xfId="0" applyNumberForma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Fill="1" applyBorder="1"/>
    <xf numFmtId="0" fontId="0" fillId="0" borderId="5" xfId="0" applyFill="1" applyBorder="1"/>
    <xf numFmtId="14" fontId="0" fillId="0" borderId="40" xfId="0" applyNumberFormat="1" applyFont="1" applyFill="1" applyBorder="1" applyAlignment="1">
      <alignment horizontal="center"/>
    </xf>
    <xf numFmtId="14" fontId="0" fillId="0" borderId="40" xfId="0" applyNumberForma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0" borderId="24" xfId="449" applyFont="1" applyBorder="1" applyAlignment="1">
      <alignment horizontal="center" vertical="center" wrapText="1"/>
    </xf>
    <xf numFmtId="0" fontId="15" fillId="0" borderId="16" xfId="449" applyFont="1" applyBorder="1" applyAlignment="1">
      <alignment horizontal="center" vertical="center" wrapText="1"/>
    </xf>
    <xf numFmtId="0" fontId="0" fillId="0" borderId="26" xfId="0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5" fillId="0" borderId="39" xfId="449" applyFont="1" applyBorder="1" applyAlignment="1">
      <alignment horizontal="center" vertical="center" wrapText="1"/>
    </xf>
    <xf numFmtId="0" fontId="0" fillId="0" borderId="37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1" fillId="0" borderId="0" xfId="0" applyFont="1"/>
    <xf numFmtId="0" fontId="0" fillId="0" borderId="39" xfId="0" applyFill="1" applyBorder="1"/>
    <xf numFmtId="0" fontId="0" fillId="0" borderId="18" xfId="0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9" xfId="0" applyFill="1" applyBorder="1"/>
    <xf numFmtId="3" fontId="0" fillId="0" borderId="37" xfId="0" applyNumberFormat="1" applyFill="1" applyBorder="1" applyAlignment="1">
      <alignment horizontal="center"/>
    </xf>
    <xf numFmtId="14" fontId="0" fillId="0" borderId="33" xfId="0" applyNumberFormat="1" applyFont="1" applyFill="1" applyBorder="1" applyAlignment="1">
      <alignment horizontal="center"/>
    </xf>
    <xf numFmtId="14" fontId="0" fillId="0" borderId="33" xfId="0" applyNumberFormat="1" applyFill="1" applyBorder="1" applyAlignment="1">
      <alignment horizontal="center"/>
    </xf>
    <xf numFmtId="0" fontId="5" fillId="0" borderId="44" xfId="0" applyFont="1" applyFill="1" applyBorder="1" applyAlignment="1">
      <alignment horizontal="left" wrapText="1"/>
    </xf>
    <xf numFmtId="0" fontId="0" fillId="0" borderId="44" xfId="0" applyFont="1" applyFill="1" applyBorder="1" applyAlignment="1">
      <alignment horizontal="left" wrapText="1"/>
    </xf>
    <xf numFmtId="0" fontId="0" fillId="0" borderId="43" xfId="0" applyFont="1" applyFill="1" applyBorder="1" applyAlignment="1">
      <alignment horizontal="left" wrapText="1"/>
    </xf>
    <xf numFmtId="0" fontId="1" fillId="0" borderId="8" xfId="449" applyFont="1" applyBorder="1" applyAlignment="1">
      <alignment horizontal="center" vertical="center" wrapText="1"/>
    </xf>
    <xf numFmtId="0" fontId="15" fillId="0" borderId="21" xfId="449" applyFont="1" applyBorder="1" applyAlignment="1">
      <alignment horizontal="center" vertical="center" wrapText="1"/>
    </xf>
    <xf numFmtId="0" fontId="1" fillId="0" borderId="41" xfId="449" applyFont="1" applyBorder="1" applyAlignment="1">
      <alignment horizontal="center" vertical="top" wrapText="1"/>
    </xf>
    <xf numFmtId="0" fontId="15" fillId="0" borderId="14" xfId="449" applyFont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1" fillId="7" borderId="17" xfId="449" applyFont="1" applyFill="1" applyBorder="1" applyAlignment="1">
      <alignment horizontal="center"/>
    </xf>
    <xf numFmtId="0" fontId="1" fillId="7" borderId="13" xfId="449" applyFont="1" applyFill="1" applyBorder="1" applyAlignment="1">
      <alignment horizontal="center"/>
    </xf>
    <xf numFmtId="0" fontId="1" fillId="7" borderId="15" xfId="449" applyFont="1" applyFill="1" applyBorder="1" applyAlignment="1">
      <alignment horizontal="center"/>
    </xf>
    <xf numFmtId="0" fontId="1" fillId="0" borderId="13" xfId="449" applyFont="1" applyFill="1" applyBorder="1" applyAlignment="1">
      <alignment horizontal="center" vertical="center" wrapText="1"/>
    </xf>
    <xf numFmtId="0" fontId="1" fillId="0" borderId="21" xfId="449" applyFont="1" applyFill="1" applyBorder="1" applyAlignment="1">
      <alignment horizontal="center" vertical="center" wrapText="1"/>
    </xf>
    <xf numFmtId="0" fontId="1" fillId="0" borderId="15" xfId="449" applyFont="1" applyFill="1" applyBorder="1" applyAlignment="1">
      <alignment horizontal="center" vertical="center" wrapText="1"/>
    </xf>
    <xf numFmtId="0" fontId="1" fillId="0" borderId="23" xfId="449" applyFont="1" applyFill="1" applyBorder="1" applyAlignment="1">
      <alignment horizontal="center" vertical="center" wrapText="1"/>
    </xf>
    <xf numFmtId="0" fontId="1" fillId="10" borderId="17" xfId="449" applyFont="1" applyFill="1" applyBorder="1" applyAlignment="1">
      <alignment horizontal="center" vertical="center" wrapText="1"/>
    </xf>
    <xf numFmtId="0" fontId="1" fillId="10" borderId="22" xfId="449" applyFont="1" applyFill="1" applyBorder="1" applyAlignment="1">
      <alignment horizontal="center" vertical="center" wrapText="1"/>
    </xf>
    <xf numFmtId="0" fontId="1" fillId="0" borderId="11" xfId="449" applyFont="1" applyBorder="1" applyAlignment="1">
      <alignment horizontal="center" vertical="center" wrapText="1"/>
    </xf>
    <xf numFmtId="0" fontId="1" fillId="0" borderId="25" xfId="449" applyFont="1" applyBorder="1" applyAlignment="1">
      <alignment horizontal="center" vertical="center" wrapText="1"/>
    </xf>
    <xf numFmtId="0" fontId="1" fillId="0" borderId="8" xfId="449" applyFont="1" applyBorder="1" applyAlignment="1">
      <alignment horizontal="center" vertical="center" wrapText="1"/>
    </xf>
    <xf numFmtId="0" fontId="1" fillId="0" borderId="38" xfId="449" applyFont="1" applyBorder="1" applyAlignment="1">
      <alignment horizontal="center" vertical="center" wrapText="1"/>
    </xf>
    <xf numFmtId="0" fontId="1" fillId="0" borderId="17" xfId="449" applyFont="1" applyBorder="1" applyAlignment="1">
      <alignment horizontal="center" vertical="center" wrapText="1"/>
    </xf>
    <xf numFmtId="0" fontId="1" fillId="0" borderId="22" xfId="449" applyFont="1" applyBorder="1" applyAlignment="1">
      <alignment horizontal="center" vertical="center" wrapText="1"/>
    </xf>
    <xf numFmtId="0" fontId="1" fillId="0" borderId="15" xfId="449" applyFont="1" applyBorder="1" applyAlignment="1">
      <alignment horizontal="center" vertical="center" wrapText="1"/>
    </xf>
    <xf numFmtId="0" fontId="1" fillId="0" borderId="23" xfId="449" applyFont="1" applyBorder="1" applyAlignment="1">
      <alignment horizontal="center" vertical="center" wrapText="1"/>
    </xf>
    <xf numFmtId="0" fontId="1" fillId="0" borderId="12" xfId="449" applyFont="1" applyBorder="1" applyAlignment="1">
      <alignment horizontal="center" vertical="center" wrapText="1"/>
    </xf>
    <xf numFmtId="0" fontId="1" fillId="0" borderId="16" xfId="449" applyFont="1" applyBorder="1" applyAlignment="1">
      <alignment horizontal="center" vertical="center" wrapText="1"/>
    </xf>
    <xf numFmtId="0" fontId="1" fillId="0" borderId="13" xfId="449" applyFont="1" applyBorder="1" applyAlignment="1">
      <alignment horizontal="center" vertical="center" wrapText="1"/>
    </xf>
    <xf numFmtId="0" fontId="1" fillId="0" borderId="21" xfId="449" applyFont="1" applyBorder="1" applyAlignment="1">
      <alignment horizontal="center" vertical="center" wrapText="1"/>
    </xf>
    <xf numFmtId="0" fontId="1" fillId="0" borderId="20" xfId="449" applyFont="1" applyBorder="1" applyAlignment="1">
      <alignment horizontal="center" vertical="center" wrapText="1"/>
    </xf>
    <xf numFmtId="0" fontId="1" fillId="0" borderId="42" xfId="449" applyFont="1" applyBorder="1" applyAlignment="1">
      <alignment horizontal="center" vertical="center" wrapText="1"/>
    </xf>
  </cellXfs>
  <cellStyles count="4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l" xfId="0" builtinId="0"/>
    <cellStyle name="Normal 2" xfId="449"/>
    <cellStyle name="Normal 3" xfId="448"/>
    <cellStyle name="Normal 4" xfId="4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ncscloud.org/l1000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6" sqref="A16"/>
    </sheetView>
  </sheetViews>
  <sheetFormatPr defaultColWidth="8.85546875" defaultRowHeight="15" x14ac:dyDescent="0.25"/>
  <cols>
    <col min="1" max="1" width="45.85546875" customWidth="1"/>
    <col min="2" max="2" width="101.42578125" customWidth="1"/>
  </cols>
  <sheetData>
    <row r="1" spans="1:2" ht="60" x14ac:dyDescent="0.25">
      <c r="A1" t="s">
        <v>4</v>
      </c>
      <c r="B1" s="1" t="s">
        <v>10</v>
      </c>
    </row>
    <row r="2" spans="1:2" x14ac:dyDescent="0.25">
      <c r="A2" t="s">
        <v>5</v>
      </c>
      <c r="B2" s="1" t="s">
        <v>13</v>
      </c>
    </row>
    <row r="3" spans="1:2" ht="30" x14ac:dyDescent="0.25">
      <c r="A3" t="s">
        <v>6</v>
      </c>
      <c r="B3" s="1" t="s">
        <v>14</v>
      </c>
    </row>
    <row r="4" spans="1:2" x14ac:dyDescent="0.25">
      <c r="A4" t="s">
        <v>2</v>
      </c>
      <c r="B4" s="1" t="s">
        <v>176</v>
      </c>
    </row>
    <row r="5" spans="1:2" x14ac:dyDescent="0.25">
      <c r="A5" t="s">
        <v>3</v>
      </c>
      <c r="B5" s="1" t="s">
        <v>177</v>
      </c>
    </row>
    <row r="6" spans="1:2" x14ac:dyDescent="0.25">
      <c r="A6" t="s">
        <v>1</v>
      </c>
      <c r="B6" s="1" t="s">
        <v>11</v>
      </c>
    </row>
    <row r="7" spans="1:2" ht="30" x14ac:dyDescent="0.25">
      <c r="A7" t="s">
        <v>9</v>
      </c>
      <c r="B7" s="1" t="s">
        <v>178</v>
      </c>
    </row>
    <row r="8" spans="1:2" ht="105" x14ac:dyDescent="0.25">
      <c r="A8" s="1" t="s">
        <v>7</v>
      </c>
      <c r="B8" s="1" t="s">
        <v>175</v>
      </c>
    </row>
    <row r="9" spans="1:2" x14ac:dyDescent="0.25">
      <c r="A9" t="s">
        <v>8</v>
      </c>
      <c r="B9" s="1" t="s">
        <v>12</v>
      </c>
    </row>
    <row r="10" spans="1:2" x14ac:dyDescent="0.25">
      <c r="B10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25" sqref="H25"/>
    </sheetView>
  </sheetViews>
  <sheetFormatPr defaultColWidth="11.42578125" defaultRowHeight="15" x14ac:dyDescent="0.25"/>
  <cols>
    <col min="5" max="5" width="44.42578125" customWidth="1"/>
  </cols>
  <sheetData>
    <row r="1" spans="1:5" ht="39" x14ac:dyDescent="0.25">
      <c r="A1" s="41" t="s">
        <v>94</v>
      </c>
      <c r="B1" s="41" t="s">
        <v>95</v>
      </c>
      <c r="C1" s="41" t="s">
        <v>96</v>
      </c>
      <c r="D1" s="41" t="s">
        <v>97</v>
      </c>
      <c r="E1" s="41" t="s">
        <v>98</v>
      </c>
    </row>
    <row r="2" spans="1:5" x14ac:dyDescent="0.25">
      <c r="A2" s="42" t="s">
        <v>15</v>
      </c>
      <c r="B2" s="42" t="s">
        <v>99</v>
      </c>
      <c r="C2" s="42" t="s">
        <v>100</v>
      </c>
      <c r="D2" s="43">
        <v>4</v>
      </c>
      <c r="E2" s="44" t="s">
        <v>101</v>
      </c>
    </row>
  </sheetData>
  <hyperlinks>
    <hyperlink ref="E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ColWidth="11.42578125" defaultRowHeight="15" x14ac:dyDescent="0.25"/>
  <cols>
    <col min="3" max="3" width="108.7109375" customWidth="1"/>
  </cols>
  <sheetData>
    <row r="1" spans="1:3" x14ac:dyDescent="0.25">
      <c r="A1" s="37" t="s">
        <v>83</v>
      </c>
      <c r="B1" s="38" t="s">
        <v>84</v>
      </c>
      <c r="C1" s="37" t="s">
        <v>85</v>
      </c>
    </row>
    <row r="2" spans="1:3" x14ac:dyDescent="0.25">
      <c r="A2" s="39">
        <v>1</v>
      </c>
      <c r="B2" s="39" t="s">
        <v>86</v>
      </c>
      <c r="C2" s="40" t="s">
        <v>87</v>
      </c>
    </row>
    <row r="3" spans="1:3" x14ac:dyDescent="0.25">
      <c r="A3" s="39">
        <v>2</v>
      </c>
      <c r="B3" s="39" t="s">
        <v>88</v>
      </c>
      <c r="C3" s="40" t="s">
        <v>89</v>
      </c>
    </row>
    <row r="4" spans="1:3" x14ac:dyDescent="0.25">
      <c r="A4" s="39">
        <v>3</v>
      </c>
      <c r="B4" s="39" t="s">
        <v>90</v>
      </c>
      <c r="C4" s="40" t="s">
        <v>91</v>
      </c>
    </row>
    <row r="5" spans="1:3" x14ac:dyDescent="0.25">
      <c r="A5" s="39">
        <v>4</v>
      </c>
      <c r="B5" s="39" t="s">
        <v>92</v>
      </c>
      <c r="C5" s="40" t="s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31" workbookViewId="0">
      <selection activeCell="B52" sqref="B52"/>
    </sheetView>
  </sheetViews>
  <sheetFormatPr defaultColWidth="11.42578125" defaultRowHeight="15" x14ac:dyDescent="0.25"/>
  <cols>
    <col min="1" max="1" width="30.85546875" customWidth="1"/>
    <col min="4" max="4" width="11.42578125" customWidth="1"/>
    <col min="5" max="5" width="23.28515625" style="19" customWidth="1"/>
    <col min="6" max="6" width="22.42578125" style="19" customWidth="1"/>
    <col min="7" max="7" width="31.28515625" style="19" customWidth="1"/>
    <col min="8" max="8" width="22" style="19" bestFit="1" customWidth="1"/>
    <col min="17" max="17" width="25.85546875" customWidth="1"/>
  </cols>
  <sheetData>
    <row r="1" spans="1:17" ht="16.5" x14ac:dyDescent="0.25">
      <c r="A1" s="45" t="s">
        <v>102</v>
      </c>
      <c r="B1" s="45" t="s">
        <v>103</v>
      </c>
      <c r="C1" s="45" t="s">
        <v>104</v>
      </c>
      <c r="D1" s="45" t="s">
        <v>0</v>
      </c>
      <c r="E1" s="47" t="s">
        <v>105</v>
      </c>
      <c r="F1" s="47" t="s">
        <v>30</v>
      </c>
      <c r="G1" s="47" t="s">
        <v>106</v>
      </c>
      <c r="H1" s="47" t="s">
        <v>107</v>
      </c>
    </row>
    <row r="2" spans="1:17" ht="16.5" x14ac:dyDescent="0.25">
      <c r="A2" s="46" t="s">
        <v>121</v>
      </c>
      <c r="B2" s="33" t="s">
        <v>109</v>
      </c>
      <c r="C2" s="33">
        <v>3</v>
      </c>
      <c r="D2" s="33" t="s">
        <v>78</v>
      </c>
      <c r="E2" s="35" t="s">
        <v>15</v>
      </c>
      <c r="F2" s="48">
        <v>42094</v>
      </c>
      <c r="G2" s="48">
        <v>42185</v>
      </c>
      <c r="H2" s="35" t="s">
        <v>132</v>
      </c>
      <c r="Q2" s="46" t="s">
        <v>121</v>
      </c>
    </row>
    <row r="3" spans="1:17" ht="16.5" x14ac:dyDescent="0.25">
      <c r="A3" s="18" t="s">
        <v>147</v>
      </c>
      <c r="B3" s="33" t="s">
        <v>109</v>
      </c>
      <c r="C3" s="33">
        <v>3</v>
      </c>
      <c r="D3" s="33" t="s">
        <v>78</v>
      </c>
      <c r="E3" s="35" t="s">
        <v>15</v>
      </c>
      <c r="F3" s="48">
        <v>42094</v>
      </c>
      <c r="G3" s="48">
        <v>42185</v>
      </c>
      <c r="H3" s="35" t="s">
        <v>132</v>
      </c>
      <c r="Q3" s="18" t="s">
        <v>147</v>
      </c>
    </row>
    <row r="4" spans="1:17" ht="16.5" x14ac:dyDescent="0.25">
      <c r="A4" s="46" t="s">
        <v>122</v>
      </c>
      <c r="B4" s="33" t="s">
        <v>109</v>
      </c>
      <c r="C4" s="33">
        <v>3</v>
      </c>
      <c r="D4" s="33" t="s">
        <v>78</v>
      </c>
      <c r="E4" s="35" t="s">
        <v>15</v>
      </c>
      <c r="F4" s="48">
        <v>42094</v>
      </c>
      <c r="G4" s="48">
        <v>42185</v>
      </c>
      <c r="H4" s="35" t="s">
        <v>132</v>
      </c>
      <c r="Q4" s="46" t="s">
        <v>122</v>
      </c>
    </row>
    <row r="5" spans="1:17" ht="16.5" x14ac:dyDescent="0.25">
      <c r="A5" s="18" t="s">
        <v>152</v>
      </c>
      <c r="B5" s="33" t="s">
        <v>109</v>
      </c>
      <c r="C5" s="33">
        <v>3</v>
      </c>
      <c r="D5" s="33" t="s">
        <v>78</v>
      </c>
      <c r="E5" s="35" t="s">
        <v>15</v>
      </c>
      <c r="F5" s="48">
        <v>42094</v>
      </c>
      <c r="G5" s="48">
        <v>42185</v>
      </c>
      <c r="H5" s="35" t="s">
        <v>132</v>
      </c>
      <c r="Q5" s="18" t="s">
        <v>152</v>
      </c>
    </row>
    <row r="6" spans="1:17" ht="16.5" x14ac:dyDescent="0.25">
      <c r="A6" s="46" t="s">
        <v>118</v>
      </c>
      <c r="B6" s="33" t="s">
        <v>109</v>
      </c>
      <c r="C6" s="33">
        <v>3</v>
      </c>
      <c r="D6" s="33" t="s">
        <v>78</v>
      </c>
      <c r="E6" s="35" t="s">
        <v>15</v>
      </c>
      <c r="F6" s="48">
        <v>42094</v>
      </c>
      <c r="G6" s="48">
        <v>42185</v>
      </c>
      <c r="H6" s="35" t="s">
        <v>132</v>
      </c>
      <c r="Q6" s="46" t="s">
        <v>118</v>
      </c>
    </row>
    <row r="7" spans="1:17" ht="16.5" x14ac:dyDescent="0.25">
      <c r="A7" s="46" t="s">
        <v>117</v>
      </c>
      <c r="B7" s="33" t="s">
        <v>109</v>
      </c>
      <c r="C7" s="33">
        <v>3</v>
      </c>
      <c r="D7" s="33" t="s">
        <v>78</v>
      </c>
      <c r="E7" s="35" t="s">
        <v>15</v>
      </c>
      <c r="F7" s="48">
        <v>42094</v>
      </c>
      <c r="G7" s="48">
        <v>42185</v>
      </c>
      <c r="H7" s="35" t="s">
        <v>132</v>
      </c>
      <c r="Q7" s="46" t="s">
        <v>117</v>
      </c>
    </row>
    <row r="8" spans="1:17" ht="16.5" x14ac:dyDescent="0.25">
      <c r="A8" s="46" t="s">
        <v>116</v>
      </c>
      <c r="B8" s="33" t="s">
        <v>109</v>
      </c>
      <c r="C8" s="33">
        <v>3</v>
      </c>
      <c r="D8" s="33" t="s">
        <v>78</v>
      </c>
      <c r="E8" s="35" t="s">
        <v>15</v>
      </c>
      <c r="F8" s="48">
        <v>42094</v>
      </c>
      <c r="G8" s="48">
        <v>42185</v>
      </c>
      <c r="H8" s="35" t="s">
        <v>132</v>
      </c>
      <c r="Q8" s="46" t="s">
        <v>116</v>
      </c>
    </row>
    <row r="9" spans="1:17" ht="16.5" x14ac:dyDescent="0.25">
      <c r="A9" s="46" t="s">
        <v>114</v>
      </c>
      <c r="B9" s="33" t="s">
        <v>109</v>
      </c>
      <c r="C9" s="33">
        <v>3</v>
      </c>
      <c r="D9" s="33" t="s">
        <v>78</v>
      </c>
      <c r="E9" s="35" t="s">
        <v>15</v>
      </c>
      <c r="F9" s="48">
        <v>42094</v>
      </c>
      <c r="G9" s="48">
        <v>42185</v>
      </c>
      <c r="H9" s="35" t="s">
        <v>132</v>
      </c>
      <c r="Q9" s="46" t="s">
        <v>114</v>
      </c>
    </row>
    <row r="10" spans="1:17" ht="16.5" x14ac:dyDescent="0.25">
      <c r="A10" s="46" t="s">
        <v>108</v>
      </c>
      <c r="B10" s="33" t="s">
        <v>109</v>
      </c>
      <c r="C10" s="33">
        <v>3</v>
      </c>
      <c r="D10" s="33" t="s">
        <v>78</v>
      </c>
      <c r="E10" s="35" t="s">
        <v>15</v>
      </c>
      <c r="F10" s="48">
        <v>42094</v>
      </c>
      <c r="G10" s="48">
        <v>42185</v>
      </c>
      <c r="H10" s="35" t="s">
        <v>132</v>
      </c>
      <c r="Q10" s="46" t="s">
        <v>108</v>
      </c>
    </row>
    <row r="11" spans="1:17" ht="16.5" x14ac:dyDescent="0.25">
      <c r="A11" s="46" t="s">
        <v>120</v>
      </c>
      <c r="B11" s="33" t="s">
        <v>109</v>
      </c>
      <c r="C11" s="33">
        <v>3</v>
      </c>
      <c r="D11" s="33" t="s">
        <v>78</v>
      </c>
      <c r="E11" s="35" t="s">
        <v>15</v>
      </c>
      <c r="F11" s="48">
        <v>42094</v>
      </c>
      <c r="G11" s="48">
        <v>42185</v>
      </c>
      <c r="H11" s="35" t="s">
        <v>132</v>
      </c>
      <c r="Q11" s="46" t="s">
        <v>120</v>
      </c>
    </row>
    <row r="12" spans="1:17" ht="16.5" x14ac:dyDescent="0.25">
      <c r="A12" s="18" t="s">
        <v>148</v>
      </c>
      <c r="B12" s="33" t="s">
        <v>109</v>
      </c>
      <c r="C12" s="33">
        <v>3</v>
      </c>
      <c r="D12" s="33" t="s">
        <v>78</v>
      </c>
      <c r="E12" s="35" t="s">
        <v>15</v>
      </c>
      <c r="F12" s="48">
        <v>42094</v>
      </c>
      <c r="G12" s="48">
        <v>42185</v>
      </c>
      <c r="H12" s="35" t="s">
        <v>132</v>
      </c>
      <c r="Q12" s="18" t="s">
        <v>148</v>
      </c>
    </row>
    <row r="13" spans="1:17" ht="16.5" x14ac:dyDescent="0.25">
      <c r="A13" s="49" t="s">
        <v>149</v>
      </c>
      <c r="B13" s="33" t="s">
        <v>109</v>
      </c>
      <c r="C13" s="33">
        <v>3</v>
      </c>
      <c r="D13" s="33" t="s">
        <v>78</v>
      </c>
      <c r="E13" s="35" t="s">
        <v>15</v>
      </c>
      <c r="F13" s="48">
        <v>42094</v>
      </c>
      <c r="G13" s="48">
        <v>42185</v>
      </c>
      <c r="H13" s="35" t="s">
        <v>132</v>
      </c>
      <c r="Q13" s="49" t="s">
        <v>149</v>
      </c>
    </row>
    <row r="14" spans="1:17" ht="16.5" x14ac:dyDescent="0.25">
      <c r="A14" s="46" t="s">
        <v>128</v>
      </c>
      <c r="B14" s="33" t="s">
        <v>109</v>
      </c>
      <c r="C14" s="33">
        <v>3</v>
      </c>
      <c r="D14" s="33" t="s">
        <v>78</v>
      </c>
      <c r="E14" s="35" t="s">
        <v>15</v>
      </c>
      <c r="F14" s="48">
        <v>42094</v>
      </c>
      <c r="G14" s="48">
        <v>42185</v>
      </c>
      <c r="H14" s="35" t="s">
        <v>132</v>
      </c>
      <c r="Q14" s="46" t="s">
        <v>128</v>
      </c>
    </row>
    <row r="15" spans="1:17" ht="16.5" x14ac:dyDescent="0.25">
      <c r="A15" s="49" t="s">
        <v>150</v>
      </c>
      <c r="B15" s="33" t="s">
        <v>109</v>
      </c>
      <c r="C15" s="33">
        <v>3</v>
      </c>
      <c r="D15" s="33" t="s">
        <v>78</v>
      </c>
      <c r="E15" s="35" t="s">
        <v>15</v>
      </c>
      <c r="F15" s="48">
        <v>42094</v>
      </c>
      <c r="G15" s="48">
        <v>42185</v>
      </c>
      <c r="H15" s="35" t="s">
        <v>132</v>
      </c>
      <c r="Q15" s="49" t="s">
        <v>150</v>
      </c>
    </row>
    <row r="16" spans="1:17" ht="16.5" x14ac:dyDescent="0.25">
      <c r="A16" s="46" t="s">
        <v>124</v>
      </c>
      <c r="B16" s="33" t="s">
        <v>109</v>
      </c>
      <c r="C16" s="33">
        <v>3</v>
      </c>
      <c r="D16" s="33" t="s">
        <v>78</v>
      </c>
      <c r="E16" s="35" t="s">
        <v>15</v>
      </c>
      <c r="F16" s="48">
        <v>42094</v>
      </c>
      <c r="G16" s="48">
        <v>42185</v>
      </c>
      <c r="H16" s="35" t="s">
        <v>132</v>
      </c>
      <c r="Q16" s="46" t="s">
        <v>124</v>
      </c>
    </row>
    <row r="17" spans="1:17" ht="16.5" x14ac:dyDescent="0.25">
      <c r="A17" s="46" t="s">
        <v>110</v>
      </c>
      <c r="B17" s="33" t="s">
        <v>109</v>
      </c>
      <c r="C17" s="33">
        <v>3</v>
      </c>
      <c r="D17" s="33" t="s">
        <v>78</v>
      </c>
      <c r="E17" s="35" t="s">
        <v>15</v>
      </c>
      <c r="F17" s="48">
        <v>42094</v>
      </c>
      <c r="G17" s="48">
        <v>42185</v>
      </c>
      <c r="H17" s="35" t="s">
        <v>132</v>
      </c>
      <c r="Q17" s="46" t="s">
        <v>110</v>
      </c>
    </row>
    <row r="18" spans="1:17" ht="16.5" x14ac:dyDescent="0.25">
      <c r="A18" s="46" t="s">
        <v>115</v>
      </c>
      <c r="B18" s="33" t="s">
        <v>109</v>
      </c>
      <c r="C18" s="33">
        <v>3</v>
      </c>
      <c r="D18" s="33" t="s">
        <v>78</v>
      </c>
      <c r="E18" s="35" t="s">
        <v>15</v>
      </c>
      <c r="F18" s="48">
        <v>42094</v>
      </c>
      <c r="G18" s="48">
        <v>42185</v>
      </c>
      <c r="H18" s="35" t="s">
        <v>132</v>
      </c>
      <c r="Q18" s="46" t="s">
        <v>115</v>
      </c>
    </row>
    <row r="19" spans="1:17" ht="16.5" x14ac:dyDescent="0.25">
      <c r="A19" s="46" t="s">
        <v>111</v>
      </c>
      <c r="B19" s="33" t="s">
        <v>109</v>
      </c>
      <c r="C19" s="33">
        <v>3</v>
      </c>
      <c r="D19" s="33" t="s">
        <v>78</v>
      </c>
      <c r="E19" s="35" t="s">
        <v>15</v>
      </c>
      <c r="F19" s="48">
        <v>42094</v>
      </c>
      <c r="G19" s="48">
        <v>42185</v>
      </c>
      <c r="H19" s="35" t="s">
        <v>132</v>
      </c>
      <c r="Q19" s="46" t="s">
        <v>111</v>
      </c>
    </row>
    <row r="20" spans="1:17" ht="16.5" x14ac:dyDescent="0.25">
      <c r="A20" s="46" t="s">
        <v>112</v>
      </c>
      <c r="B20" s="33" t="s">
        <v>109</v>
      </c>
      <c r="C20" s="33">
        <v>3</v>
      </c>
      <c r="D20" s="33" t="s">
        <v>78</v>
      </c>
      <c r="E20" s="35" t="s">
        <v>15</v>
      </c>
      <c r="F20" s="48">
        <v>42094</v>
      </c>
      <c r="G20" s="48">
        <v>42185</v>
      </c>
      <c r="H20" s="35" t="s">
        <v>132</v>
      </c>
      <c r="Q20" s="46" t="s">
        <v>112</v>
      </c>
    </row>
    <row r="21" spans="1:17" ht="16.5" x14ac:dyDescent="0.25">
      <c r="A21" s="46" t="s">
        <v>131</v>
      </c>
      <c r="B21" s="33" t="s">
        <v>109</v>
      </c>
      <c r="C21" s="33">
        <v>3</v>
      </c>
      <c r="D21" s="33" t="s">
        <v>78</v>
      </c>
      <c r="E21" s="35" t="s">
        <v>15</v>
      </c>
      <c r="F21" s="48">
        <v>42094</v>
      </c>
      <c r="G21" s="48">
        <v>42185</v>
      </c>
      <c r="H21" s="35" t="s">
        <v>132</v>
      </c>
      <c r="Q21" s="46" t="s">
        <v>131</v>
      </c>
    </row>
    <row r="22" spans="1:17" ht="16.5" x14ac:dyDescent="0.25">
      <c r="A22" s="46" t="s">
        <v>123</v>
      </c>
      <c r="B22" s="33" t="s">
        <v>109</v>
      </c>
      <c r="C22" s="33">
        <v>3</v>
      </c>
      <c r="D22" s="33" t="s">
        <v>78</v>
      </c>
      <c r="E22" s="35" t="s">
        <v>15</v>
      </c>
      <c r="F22" s="48">
        <v>42094</v>
      </c>
      <c r="G22" s="48">
        <v>42185</v>
      </c>
      <c r="H22" s="35" t="s">
        <v>132</v>
      </c>
      <c r="Q22" s="46" t="s">
        <v>123</v>
      </c>
    </row>
    <row r="23" spans="1:17" ht="16.5" x14ac:dyDescent="0.25">
      <c r="A23" s="18" t="s">
        <v>133</v>
      </c>
      <c r="B23" s="33" t="s">
        <v>109</v>
      </c>
      <c r="C23" s="33">
        <v>3</v>
      </c>
      <c r="D23" s="33" t="s">
        <v>78</v>
      </c>
      <c r="E23" s="35" t="s">
        <v>15</v>
      </c>
      <c r="F23" s="48">
        <v>42094</v>
      </c>
      <c r="G23" s="48">
        <v>42185</v>
      </c>
      <c r="H23" s="35" t="s">
        <v>132</v>
      </c>
      <c r="Q23" s="18" t="s">
        <v>133</v>
      </c>
    </row>
    <row r="24" spans="1:17" ht="16.5" x14ac:dyDescent="0.25">
      <c r="A24" s="18" t="s">
        <v>151</v>
      </c>
      <c r="B24" s="33" t="s">
        <v>109</v>
      </c>
      <c r="C24" s="33">
        <v>3</v>
      </c>
      <c r="D24" s="33" t="s">
        <v>78</v>
      </c>
      <c r="E24" s="35" t="s">
        <v>15</v>
      </c>
      <c r="F24" s="48">
        <v>42094</v>
      </c>
      <c r="G24" s="48">
        <v>42185</v>
      </c>
      <c r="H24" s="35" t="s">
        <v>132</v>
      </c>
      <c r="Q24" s="18" t="s">
        <v>151</v>
      </c>
    </row>
    <row r="25" spans="1:17" ht="16.5" x14ac:dyDescent="0.25">
      <c r="A25" s="46" t="s">
        <v>125</v>
      </c>
      <c r="B25" s="33" t="s">
        <v>109</v>
      </c>
      <c r="C25" s="33">
        <v>3</v>
      </c>
      <c r="D25" s="33" t="s">
        <v>78</v>
      </c>
      <c r="E25" s="35" t="s">
        <v>15</v>
      </c>
      <c r="F25" s="48">
        <v>42094</v>
      </c>
      <c r="G25" s="48">
        <v>42185</v>
      </c>
      <c r="H25" s="35" t="s">
        <v>132</v>
      </c>
      <c r="Q25" s="46" t="s">
        <v>125</v>
      </c>
    </row>
    <row r="26" spans="1:17" ht="16.5" x14ac:dyDescent="0.25">
      <c r="A26" s="46" t="s">
        <v>129</v>
      </c>
      <c r="B26" s="33" t="s">
        <v>109</v>
      </c>
      <c r="C26" s="33">
        <v>3</v>
      </c>
      <c r="D26" s="33" t="s">
        <v>78</v>
      </c>
      <c r="E26" s="35" t="s">
        <v>15</v>
      </c>
      <c r="F26" s="48">
        <v>42094</v>
      </c>
      <c r="G26" s="48">
        <v>42185</v>
      </c>
      <c r="H26" s="35" t="s">
        <v>132</v>
      </c>
      <c r="Q26" s="46" t="s">
        <v>129</v>
      </c>
    </row>
    <row r="27" spans="1:17" ht="16.5" x14ac:dyDescent="0.25">
      <c r="A27" s="46" t="s">
        <v>126</v>
      </c>
      <c r="B27" s="33" t="s">
        <v>109</v>
      </c>
      <c r="C27" s="33">
        <v>3</v>
      </c>
      <c r="D27" s="33" t="s">
        <v>78</v>
      </c>
      <c r="E27" s="35" t="s">
        <v>15</v>
      </c>
      <c r="F27" s="48">
        <v>42094</v>
      </c>
      <c r="G27" s="48">
        <v>42185</v>
      </c>
      <c r="H27" s="35" t="s">
        <v>132</v>
      </c>
      <c r="Q27" s="46" t="s">
        <v>126</v>
      </c>
    </row>
    <row r="28" spans="1:17" ht="16.5" x14ac:dyDescent="0.25">
      <c r="A28" s="46" t="s">
        <v>127</v>
      </c>
      <c r="B28" s="33" t="s">
        <v>109</v>
      </c>
      <c r="C28" s="33">
        <v>3</v>
      </c>
      <c r="D28" s="33" t="s">
        <v>78</v>
      </c>
      <c r="E28" s="35" t="s">
        <v>15</v>
      </c>
      <c r="F28" s="48">
        <v>42094</v>
      </c>
      <c r="G28" s="48">
        <v>42185</v>
      </c>
      <c r="H28" s="35" t="s">
        <v>132</v>
      </c>
      <c r="Q28" s="46" t="s">
        <v>127</v>
      </c>
    </row>
    <row r="29" spans="1:17" ht="16.5" x14ac:dyDescent="0.25">
      <c r="A29" s="49" t="s">
        <v>134</v>
      </c>
      <c r="B29" s="33" t="s">
        <v>109</v>
      </c>
      <c r="C29" s="33">
        <v>3</v>
      </c>
      <c r="D29" s="33" t="s">
        <v>78</v>
      </c>
      <c r="E29" s="35" t="s">
        <v>15</v>
      </c>
      <c r="F29" s="48">
        <v>42094</v>
      </c>
      <c r="G29" s="48">
        <v>42185</v>
      </c>
      <c r="H29" s="35" t="s">
        <v>132</v>
      </c>
      <c r="Q29" s="49" t="s">
        <v>134</v>
      </c>
    </row>
    <row r="30" spans="1:17" ht="16.5" x14ac:dyDescent="0.25">
      <c r="A30" s="46" t="s">
        <v>130</v>
      </c>
      <c r="B30" s="33" t="s">
        <v>109</v>
      </c>
      <c r="C30" s="33">
        <v>3</v>
      </c>
      <c r="D30" s="33" t="s">
        <v>78</v>
      </c>
      <c r="E30" s="35" t="s">
        <v>15</v>
      </c>
      <c r="F30" s="48">
        <v>42094</v>
      </c>
      <c r="G30" s="48">
        <v>42185</v>
      </c>
      <c r="H30" s="35" t="s">
        <v>132</v>
      </c>
      <c r="Q30" s="46" t="s">
        <v>130</v>
      </c>
    </row>
    <row r="31" spans="1:17" ht="16.5" x14ac:dyDescent="0.25">
      <c r="A31" s="18" t="s">
        <v>135</v>
      </c>
      <c r="B31" s="33" t="s">
        <v>109</v>
      </c>
      <c r="C31" s="33">
        <v>3</v>
      </c>
      <c r="D31" s="33" t="s">
        <v>78</v>
      </c>
      <c r="E31" s="35" t="s">
        <v>15</v>
      </c>
      <c r="F31" s="48">
        <v>42094</v>
      </c>
      <c r="G31" s="48">
        <v>42185</v>
      </c>
      <c r="H31" s="35" t="s">
        <v>132</v>
      </c>
      <c r="Q31" s="18" t="s">
        <v>135</v>
      </c>
    </row>
    <row r="32" spans="1:17" ht="16.5" x14ac:dyDescent="0.25">
      <c r="A32" s="18" t="s">
        <v>136</v>
      </c>
      <c r="B32" s="33" t="s">
        <v>109</v>
      </c>
      <c r="C32" s="33">
        <v>3</v>
      </c>
      <c r="D32" s="33" t="s">
        <v>78</v>
      </c>
      <c r="E32" s="35" t="s">
        <v>15</v>
      </c>
      <c r="F32" s="48">
        <v>42094</v>
      </c>
      <c r="G32" s="48">
        <v>42185</v>
      </c>
      <c r="H32" s="35" t="s">
        <v>132</v>
      </c>
      <c r="Q32" s="18" t="s">
        <v>136</v>
      </c>
    </row>
    <row r="33" spans="1:17" ht="16.5" x14ac:dyDescent="0.25">
      <c r="A33" s="18" t="s">
        <v>137</v>
      </c>
      <c r="B33" s="33" t="s">
        <v>109</v>
      </c>
      <c r="C33" s="33">
        <v>3</v>
      </c>
      <c r="D33" s="33" t="s">
        <v>78</v>
      </c>
      <c r="E33" s="35" t="s">
        <v>15</v>
      </c>
      <c r="F33" s="48">
        <v>42094</v>
      </c>
      <c r="G33" s="48">
        <v>42185</v>
      </c>
      <c r="H33" s="35" t="s">
        <v>132</v>
      </c>
      <c r="Q33" s="18" t="s">
        <v>137</v>
      </c>
    </row>
    <row r="34" spans="1:17" ht="16.5" x14ac:dyDescent="0.25">
      <c r="A34" s="49" t="s">
        <v>138</v>
      </c>
      <c r="B34" s="33" t="s">
        <v>109</v>
      </c>
      <c r="C34" s="33">
        <v>3</v>
      </c>
      <c r="D34" s="33" t="s">
        <v>78</v>
      </c>
      <c r="E34" s="35" t="s">
        <v>15</v>
      </c>
      <c r="F34" s="48">
        <v>42094</v>
      </c>
      <c r="G34" s="48">
        <v>42185</v>
      </c>
      <c r="H34" s="35" t="s">
        <v>132</v>
      </c>
      <c r="Q34" s="49" t="s">
        <v>138</v>
      </c>
    </row>
    <row r="35" spans="1:17" ht="16.5" x14ac:dyDescent="0.25">
      <c r="A35" s="18" t="s">
        <v>139</v>
      </c>
      <c r="B35" s="33" t="s">
        <v>109</v>
      </c>
      <c r="C35" s="33">
        <v>3</v>
      </c>
      <c r="D35" s="33" t="s">
        <v>78</v>
      </c>
      <c r="E35" s="35" t="s">
        <v>15</v>
      </c>
      <c r="F35" s="48">
        <v>42094</v>
      </c>
      <c r="G35" s="48">
        <v>42185</v>
      </c>
      <c r="H35" s="35" t="s">
        <v>132</v>
      </c>
      <c r="Q35" s="18" t="s">
        <v>139</v>
      </c>
    </row>
    <row r="36" spans="1:17" ht="16.5" x14ac:dyDescent="0.25">
      <c r="A36" s="49" t="s">
        <v>140</v>
      </c>
      <c r="B36" s="33" t="s">
        <v>109</v>
      </c>
      <c r="C36" s="33">
        <v>3</v>
      </c>
      <c r="D36" s="33" t="s">
        <v>78</v>
      </c>
      <c r="E36" s="35" t="s">
        <v>15</v>
      </c>
      <c r="F36" s="48">
        <v>42094</v>
      </c>
      <c r="G36" s="48">
        <v>42185</v>
      </c>
      <c r="H36" s="35" t="s">
        <v>132</v>
      </c>
      <c r="Q36" s="49" t="s">
        <v>140</v>
      </c>
    </row>
    <row r="37" spans="1:17" ht="16.5" x14ac:dyDescent="0.25">
      <c r="A37" s="46" t="s">
        <v>141</v>
      </c>
      <c r="B37" s="33" t="s">
        <v>109</v>
      </c>
      <c r="C37" s="33">
        <v>3</v>
      </c>
      <c r="D37" s="33" t="s">
        <v>78</v>
      </c>
      <c r="E37" s="35" t="s">
        <v>15</v>
      </c>
      <c r="F37" s="48">
        <v>42094</v>
      </c>
      <c r="G37" s="48">
        <v>42185</v>
      </c>
      <c r="H37" s="35" t="s">
        <v>132</v>
      </c>
      <c r="Q37" s="46" t="s">
        <v>141</v>
      </c>
    </row>
    <row r="38" spans="1:17" ht="16.5" x14ac:dyDescent="0.25">
      <c r="A38" s="46" t="s">
        <v>142</v>
      </c>
      <c r="B38" s="33" t="s">
        <v>109</v>
      </c>
      <c r="C38" s="33">
        <v>3</v>
      </c>
      <c r="D38" s="33" t="s">
        <v>78</v>
      </c>
      <c r="E38" s="35" t="s">
        <v>15</v>
      </c>
      <c r="F38" s="48">
        <v>42094</v>
      </c>
      <c r="G38" s="48">
        <v>42185</v>
      </c>
      <c r="H38" s="35" t="s">
        <v>132</v>
      </c>
      <c r="Q38" s="46" t="s">
        <v>142</v>
      </c>
    </row>
    <row r="39" spans="1:17" ht="16.5" x14ac:dyDescent="0.25">
      <c r="A39" s="46" t="s">
        <v>143</v>
      </c>
      <c r="B39" s="33" t="s">
        <v>109</v>
      </c>
      <c r="C39" s="33">
        <v>3</v>
      </c>
      <c r="D39" s="33" t="s">
        <v>78</v>
      </c>
      <c r="E39" s="35" t="s">
        <v>15</v>
      </c>
      <c r="F39" s="48">
        <v>42094</v>
      </c>
      <c r="G39" s="48">
        <v>42185</v>
      </c>
      <c r="H39" s="35" t="s">
        <v>132</v>
      </c>
      <c r="Q39" s="46" t="s">
        <v>143</v>
      </c>
    </row>
    <row r="40" spans="1:17" ht="16.5" x14ac:dyDescent="0.25">
      <c r="A40" s="18" t="s">
        <v>144</v>
      </c>
      <c r="B40" s="33" t="s">
        <v>109</v>
      </c>
      <c r="C40" s="33">
        <v>3</v>
      </c>
      <c r="D40" s="33" t="s">
        <v>78</v>
      </c>
      <c r="E40" s="35" t="s">
        <v>15</v>
      </c>
      <c r="F40" s="48">
        <v>42094</v>
      </c>
      <c r="G40" s="48">
        <v>42185</v>
      </c>
      <c r="H40" s="35" t="s">
        <v>132</v>
      </c>
      <c r="Q40" s="18" t="s">
        <v>144</v>
      </c>
    </row>
    <row r="41" spans="1:17" ht="16.5" x14ac:dyDescent="0.25">
      <c r="A41" s="46" t="s">
        <v>119</v>
      </c>
      <c r="B41" s="33" t="s">
        <v>109</v>
      </c>
      <c r="C41" s="33">
        <v>3</v>
      </c>
      <c r="D41" s="33" t="s">
        <v>78</v>
      </c>
      <c r="E41" s="35" t="s">
        <v>15</v>
      </c>
      <c r="F41" s="48">
        <v>42094</v>
      </c>
      <c r="G41" s="48">
        <v>42185</v>
      </c>
      <c r="H41" s="35" t="s">
        <v>132</v>
      </c>
      <c r="Q41" s="46" t="s">
        <v>119</v>
      </c>
    </row>
    <row r="42" spans="1:17" ht="16.5" x14ac:dyDescent="0.25">
      <c r="A42" s="49" t="s">
        <v>145</v>
      </c>
      <c r="B42" s="33" t="s">
        <v>109</v>
      </c>
      <c r="C42" s="33">
        <v>3</v>
      </c>
      <c r="D42" s="33" t="s">
        <v>78</v>
      </c>
      <c r="E42" s="35" t="s">
        <v>15</v>
      </c>
      <c r="F42" s="48">
        <v>42094</v>
      </c>
      <c r="G42" s="48">
        <v>42185</v>
      </c>
      <c r="H42" s="35" t="s">
        <v>132</v>
      </c>
      <c r="Q42" s="49" t="s">
        <v>145</v>
      </c>
    </row>
    <row r="43" spans="1:17" ht="16.5" x14ac:dyDescent="0.25">
      <c r="A43" s="49" t="s">
        <v>146</v>
      </c>
      <c r="B43" s="33" t="s">
        <v>109</v>
      </c>
      <c r="C43" s="33">
        <v>3</v>
      </c>
      <c r="D43" s="33" t="s">
        <v>78</v>
      </c>
      <c r="E43" s="35" t="s">
        <v>15</v>
      </c>
      <c r="F43" s="48">
        <v>42094</v>
      </c>
      <c r="G43" s="48">
        <v>42185</v>
      </c>
      <c r="H43" s="35" t="s">
        <v>132</v>
      </c>
      <c r="Q43" s="49" t="s">
        <v>146</v>
      </c>
    </row>
    <row r="44" spans="1:17" ht="16.5" x14ac:dyDescent="0.25">
      <c r="A44" s="46" t="s">
        <v>113</v>
      </c>
      <c r="B44" s="33" t="s">
        <v>109</v>
      </c>
      <c r="C44" s="33">
        <v>3</v>
      </c>
      <c r="D44" s="33" t="s">
        <v>78</v>
      </c>
      <c r="E44" s="35" t="s">
        <v>15</v>
      </c>
      <c r="F44" s="48">
        <v>42094</v>
      </c>
      <c r="G44" s="48">
        <v>42185</v>
      </c>
      <c r="H44" s="35" t="s">
        <v>132</v>
      </c>
      <c r="Q44" s="46" t="s">
        <v>113</v>
      </c>
    </row>
    <row r="45" spans="1:17" x14ac:dyDescent="0.25">
      <c r="A45" t="s">
        <v>179</v>
      </c>
    </row>
  </sheetData>
  <sortState ref="Q3:Q49">
    <sortCondition ref="Q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" sqref="E2"/>
    </sheetView>
  </sheetViews>
  <sheetFormatPr defaultColWidth="11.42578125" defaultRowHeight="15" x14ac:dyDescent="0.25"/>
  <cols>
    <col min="1" max="1" width="12" bestFit="1" customWidth="1"/>
    <col min="2" max="2" width="22.140625" bestFit="1" customWidth="1"/>
    <col min="3" max="3" width="19.42578125" bestFit="1" customWidth="1"/>
    <col min="4" max="4" width="25.28515625" style="19" bestFit="1" customWidth="1"/>
    <col min="5" max="5" width="38.140625" bestFit="1" customWidth="1"/>
    <col min="6" max="6" width="13.140625" bestFit="1" customWidth="1"/>
    <col min="7" max="7" width="18" bestFit="1" customWidth="1"/>
    <col min="8" max="8" width="14.7109375" bestFit="1" customWidth="1"/>
    <col min="9" max="9" width="22" bestFit="1" customWidth="1"/>
  </cols>
  <sheetData>
    <row r="1" spans="1:9" ht="16.5" x14ac:dyDescent="0.25">
      <c r="A1" s="47" t="s">
        <v>171</v>
      </c>
      <c r="B1" s="47" t="s">
        <v>172</v>
      </c>
      <c r="C1" s="47" t="s">
        <v>103</v>
      </c>
      <c r="D1" s="47" t="s">
        <v>104</v>
      </c>
      <c r="E1" s="47" t="s">
        <v>0</v>
      </c>
      <c r="F1" s="47" t="s">
        <v>105</v>
      </c>
      <c r="G1" s="47" t="s">
        <v>30</v>
      </c>
      <c r="H1" s="47" t="s">
        <v>106</v>
      </c>
      <c r="I1" s="47" t="s">
        <v>107</v>
      </c>
    </row>
    <row r="2" spans="1:9" ht="16.5" x14ac:dyDescent="0.25">
      <c r="A2" t="s">
        <v>174</v>
      </c>
      <c r="B2" t="s">
        <v>173</v>
      </c>
      <c r="C2" s="35" t="s">
        <v>153</v>
      </c>
      <c r="D2" s="35">
        <v>3</v>
      </c>
      <c r="E2" s="35" t="s">
        <v>154</v>
      </c>
      <c r="F2" s="35" t="s">
        <v>15</v>
      </c>
      <c r="G2" s="48">
        <v>42094</v>
      </c>
      <c r="H2" s="48">
        <v>42185</v>
      </c>
      <c r="I2" s="35" t="s">
        <v>132</v>
      </c>
    </row>
    <row r="3" spans="1:9" ht="16.5" x14ac:dyDescent="0.25">
      <c r="A3" t="s">
        <v>155</v>
      </c>
      <c r="B3" t="s">
        <v>173</v>
      </c>
      <c r="C3" s="35" t="s">
        <v>153</v>
      </c>
      <c r="D3" s="35">
        <v>3</v>
      </c>
      <c r="E3" s="35" t="s">
        <v>154</v>
      </c>
      <c r="F3" s="35" t="s">
        <v>15</v>
      </c>
      <c r="G3" s="48">
        <v>42094</v>
      </c>
      <c r="H3" s="48">
        <v>42185</v>
      </c>
      <c r="I3" s="35" t="s">
        <v>132</v>
      </c>
    </row>
    <row r="4" spans="1:9" ht="16.5" x14ac:dyDescent="0.25">
      <c r="A4" t="s">
        <v>156</v>
      </c>
      <c r="B4" t="s">
        <v>173</v>
      </c>
      <c r="C4" s="35" t="s">
        <v>153</v>
      </c>
      <c r="D4" s="35">
        <v>3</v>
      </c>
      <c r="E4" s="35" t="s">
        <v>154</v>
      </c>
      <c r="F4" s="35" t="s">
        <v>15</v>
      </c>
      <c r="G4" s="48">
        <v>42094</v>
      </c>
      <c r="H4" s="48">
        <v>42185</v>
      </c>
      <c r="I4" s="35" t="s">
        <v>132</v>
      </c>
    </row>
    <row r="5" spans="1:9" ht="16.5" x14ac:dyDescent="0.25">
      <c r="A5" t="s">
        <v>157</v>
      </c>
      <c r="B5" t="s">
        <v>173</v>
      </c>
      <c r="C5" s="35" t="s">
        <v>153</v>
      </c>
      <c r="D5" s="35">
        <v>3</v>
      </c>
      <c r="E5" s="35" t="s">
        <v>154</v>
      </c>
      <c r="F5" s="35" t="s">
        <v>15</v>
      </c>
      <c r="G5" s="48">
        <v>42094</v>
      </c>
      <c r="H5" s="48">
        <v>42185</v>
      </c>
      <c r="I5" s="35" t="s">
        <v>132</v>
      </c>
    </row>
    <row r="6" spans="1:9" ht="16.5" x14ac:dyDescent="0.25">
      <c r="A6" t="s">
        <v>158</v>
      </c>
      <c r="B6" t="s">
        <v>173</v>
      </c>
      <c r="C6" s="35" t="s">
        <v>153</v>
      </c>
      <c r="D6" s="35">
        <v>3</v>
      </c>
      <c r="E6" s="35" t="s">
        <v>154</v>
      </c>
      <c r="F6" s="35" t="s">
        <v>15</v>
      </c>
      <c r="G6" s="48">
        <v>42094</v>
      </c>
      <c r="H6" s="48">
        <v>42185</v>
      </c>
      <c r="I6" s="35" t="s">
        <v>132</v>
      </c>
    </row>
    <row r="7" spans="1:9" ht="16.5" x14ac:dyDescent="0.25">
      <c r="A7" t="s">
        <v>159</v>
      </c>
      <c r="B7" t="s">
        <v>173</v>
      </c>
      <c r="C7" s="35" t="s">
        <v>153</v>
      </c>
      <c r="D7" s="35">
        <v>3</v>
      </c>
      <c r="E7" s="35" t="s">
        <v>154</v>
      </c>
      <c r="F7" s="35" t="s">
        <v>15</v>
      </c>
      <c r="G7" s="48">
        <v>42094</v>
      </c>
      <c r="H7" s="48">
        <v>42185</v>
      </c>
      <c r="I7" s="35" t="s">
        <v>132</v>
      </c>
    </row>
    <row r="8" spans="1:9" ht="16.5" x14ac:dyDescent="0.25">
      <c r="A8" t="s">
        <v>160</v>
      </c>
      <c r="B8" t="s">
        <v>173</v>
      </c>
      <c r="C8" s="35" t="s">
        <v>153</v>
      </c>
      <c r="D8" s="35">
        <v>3</v>
      </c>
      <c r="E8" s="35" t="s">
        <v>154</v>
      </c>
      <c r="F8" s="35" t="s">
        <v>15</v>
      </c>
      <c r="G8" s="48">
        <v>42094</v>
      </c>
      <c r="H8" s="48">
        <v>42185</v>
      </c>
      <c r="I8" s="35" t="s">
        <v>132</v>
      </c>
    </row>
    <row r="9" spans="1:9" ht="16.5" x14ac:dyDescent="0.25">
      <c r="A9" t="s">
        <v>161</v>
      </c>
      <c r="B9" t="s">
        <v>173</v>
      </c>
      <c r="C9" s="35" t="s">
        <v>153</v>
      </c>
      <c r="D9" s="35">
        <v>3</v>
      </c>
      <c r="E9" s="35" t="s">
        <v>154</v>
      </c>
      <c r="F9" s="35" t="s">
        <v>15</v>
      </c>
      <c r="G9" s="48">
        <v>42094</v>
      </c>
      <c r="H9" s="48">
        <v>42185</v>
      </c>
      <c r="I9" s="35" t="s">
        <v>132</v>
      </c>
    </row>
    <row r="10" spans="1:9" ht="16.5" x14ac:dyDescent="0.25">
      <c r="A10" t="s">
        <v>162</v>
      </c>
      <c r="B10" t="s">
        <v>173</v>
      </c>
      <c r="C10" s="35" t="s">
        <v>153</v>
      </c>
      <c r="D10" s="35">
        <v>3</v>
      </c>
      <c r="E10" s="35" t="s">
        <v>154</v>
      </c>
      <c r="F10" s="35" t="s">
        <v>15</v>
      </c>
      <c r="G10" s="48">
        <v>42094</v>
      </c>
      <c r="H10" s="48">
        <v>42185</v>
      </c>
      <c r="I10" s="35" t="s">
        <v>132</v>
      </c>
    </row>
    <row r="11" spans="1:9" ht="16.5" x14ac:dyDescent="0.25">
      <c r="A11" t="s">
        <v>163</v>
      </c>
      <c r="B11" t="s">
        <v>173</v>
      </c>
      <c r="C11" s="35" t="s">
        <v>153</v>
      </c>
      <c r="D11" s="35">
        <v>3</v>
      </c>
      <c r="E11" s="35" t="s">
        <v>154</v>
      </c>
      <c r="F11" s="35" t="s">
        <v>15</v>
      </c>
      <c r="G11" s="48">
        <v>42094</v>
      </c>
      <c r="H11" s="48">
        <v>42185</v>
      </c>
      <c r="I11" s="35" t="s">
        <v>132</v>
      </c>
    </row>
    <row r="12" spans="1:9" ht="16.5" x14ac:dyDescent="0.25">
      <c r="A12" t="s">
        <v>164</v>
      </c>
      <c r="B12" t="s">
        <v>173</v>
      </c>
      <c r="C12" s="35" t="s">
        <v>153</v>
      </c>
      <c r="D12" s="35">
        <v>3</v>
      </c>
      <c r="E12" s="35" t="s">
        <v>154</v>
      </c>
      <c r="F12" s="35" t="s">
        <v>15</v>
      </c>
      <c r="G12" s="48">
        <v>42094</v>
      </c>
      <c r="H12" s="48">
        <v>42185</v>
      </c>
      <c r="I12" s="35" t="s">
        <v>132</v>
      </c>
    </row>
    <row r="13" spans="1:9" ht="16.5" x14ac:dyDescent="0.25">
      <c r="A13" t="s">
        <v>165</v>
      </c>
      <c r="B13" t="s">
        <v>173</v>
      </c>
      <c r="C13" s="35" t="s">
        <v>153</v>
      </c>
      <c r="D13" s="35">
        <v>3</v>
      </c>
      <c r="E13" s="35" t="s">
        <v>154</v>
      </c>
      <c r="F13" s="35" t="s">
        <v>15</v>
      </c>
      <c r="G13" s="48">
        <v>42094</v>
      </c>
      <c r="H13" s="48">
        <v>42185</v>
      </c>
      <c r="I13" s="35" t="s">
        <v>132</v>
      </c>
    </row>
    <row r="14" spans="1:9" ht="16.5" x14ac:dyDescent="0.25">
      <c r="A14" t="s">
        <v>166</v>
      </c>
      <c r="B14" t="s">
        <v>173</v>
      </c>
      <c r="C14" s="35" t="s">
        <v>153</v>
      </c>
      <c r="D14" s="35">
        <v>3</v>
      </c>
      <c r="E14" s="35" t="s">
        <v>154</v>
      </c>
      <c r="F14" s="35" t="s">
        <v>15</v>
      </c>
      <c r="G14" s="48">
        <v>42094</v>
      </c>
      <c r="H14" s="48">
        <v>42185</v>
      </c>
      <c r="I14" s="35" t="s">
        <v>132</v>
      </c>
    </row>
    <row r="15" spans="1:9" ht="16.5" x14ac:dyDescent="0.25">
      <c r="A15" t="s">
        <v>167</v>
      </c>
      <c r="B15" t="s">
        <v>173</v>
      </c>
      <c r="C15" s="35" t="s">
        <v>153</v>
      </c>
      <c r="D15" s="35">
        <v>3</v>
      </c>
      <c r="E15" s="35" t="s">
        <v>154</v>
      </c>
      <c r="F15" s="35" t="s">
        <v>15</v>
      </c>
      <c r="G15" s="48">
        <v>42094</v>
      </c>
      <c r="H15" s="48">
        <v>42185</v>
      </c>
      <c r="I15" s="35" t="s">
        <v>132</v>
      </c>
    </row>
    <row r="16" spans="1:9" ht="16.5" x14ac:dyDescent="0.25">
      <c r="A16" t="s">
        <v>168</v>
      </c>
      <c r="B16" t="s">
        <v>173</v>
      </c>
      <c r="C16" s="35" t="s">
        <v>153</v>
      </c>
      <c r="D16" s="35">
        <v>3</v>
      </c>
      <c r="E16" s="35" t="s">
        <v>154</v>
      </c>
      <c r="F16" s="35" t="s">
        <v>15</v>
      </c>
      <c r="G16" s="48">
        <v>42094</v>
      </c>
      <c r="H16" s="48">
        <v>42185</v>
      </c>
      <c r="I16" s="35" t="s">
        <v>132</v>
      </c>
    </row>
    <row r="17" spans="1:9" ht="16.5" x14ac:dyDescent="0.25">
      <c r="A17" t="s">
        <v>169</v>
      </c>
      <c r="B17" t="s">
        <v>173</v>
      </c>
      <c r="C17" s="35" t="s">
        <v>153</v>
      </c>
      <c r="D17" s="35">
        <v>3</v>
      </c>
      <c r="E17" s="35" t="s">
        <v>154</v>
      </c>
      <c r="F17" s="35" t="s">
        <v>15</v>
      </c>
      <c r="G17" s="48">
        <v>42094</v>
      </c>
      <c r="H17" s="48">
        <v>42185</v>
      </c>
      <c r="I17" s="35" t="s">
        <v>132</v>
      </c>
    </row>
    <row r="18" spans="1:9" ht="16.5" x14ac:dyDescent="0.25">
      <c r="A18" t="s">
        <v>170</v>
      </c>
      <c r="B18" t="s">
        <v>173</v>
      </c>
      <c r="C18" s="35" t="s">
        <v>153</v>
      </c>
      <c r="D18" s="35">
        <v>3</v>
      </c>
      <c r="E18" s="35" t="s">
        <v>154</v>
      </c>
      <c r="F18" s="35" t="s">
        <v>15</v>
      </c>
      <c r="G18" s="48">
        <v>42094</v>
      </c>
      <c r="H18" s="48">
        <v>42185</v>
      </c>
      <c r="I18" s="35" t="s">
        <v>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2" sqref="B22"/>
    </sheetView>
  </sheetViews>
  <sheetFormatPr defaultColWidth="11.42578125" defaultRowHeight="15" x14ac:dyDescent="0.25"/>
  <cols>
    <col min="1" max="1" width="29.85546875" customWidth="1"/>
    <col min="2" max="2" width="19.85546875" customWidth="1"/>
    <col min="3" max="3" width="20.140625" customWidth="1"/>
    <col min="4" max="4" width="30.85546875" customWidth="1"/>
    <col min="5" max="5" width="16.7109375" customWidth="1"/>
    <col min="6" max="6" width="34.42578125" customWidth="1"/>
    <col min="7" max="7" width="53.7109375" customWidth="1"/>
  </cols>
  <sheetData>
    <row r="1" spans="1:7" ht="33" x14ac:dyDescent="0.25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48</v>
      </c>
    </row>
    <row r="2" spans="1:7" ht="33" x14ac:dyDescent="0.25">
      <c r="A2" s="36" t="s">
        <v>49</v>
      </c>
      <c r="B2" s="36" t="s">
        <v>50</v>
      </c>
      <c r="C2" s="36" t="s">
        <v>51</v>
      </c>
      <c r="D2" s="36" t="s">
        <v>52</v>
      </c>
      <c r="E2" s="36" t="s">
        <v>53</v>
      </c>
      <c r="F2" s="36" t="s">
        <v>54</v>
      </c>
      <c r="G2" s="36" t="s">
        <v>55</v>
      </c>
    </row>
    <row r="3" spans="1:7" ht="33" x14ac:dyDescent="0.25">
      <c r="A3" s="36" t="s">
        <v>56</v>
      </c>
      <c r="B3" s="36" t="s">
        <v>50</v>
      </c>
      <c r="C3" s="36" t="s">
        <v>51</v>
      </c>
      <c r="D3" s="36" t="s">
        <v>52</v>
      </c>
      <c r="E3" s="36" t="s">
        <v>53</v>
      </c>
      <c r="F3" s="36" t="s">
        <v>57</v>
      </c>
      <c r="G3" s="36" t="s">
        <v>58</v>
      </c>
    </row>
    <row r="4" spans="1:7" ht="33" x14ac:dyDescent="0.25">
      <c r="A4" s="36" t="s">
        <v>59</v>
      </c>
      <c r="B4" s="36" t="s">
        <v>50</v>
      </c>
      <c r="C4" s="36" t="s">
        <v>51</v>
      </c>
      <c r="D4" s="36" t="s">
        <v>52</v>
      </c>
      <c r="E4" s="36" t="s">
        <v>53</v>
      </c>
      <c r="F4" s="36" t="s">
        <v>60</v>
      </c>
      <c r="G4" s="36" t="s">
        <v>61</v>
      </c>
    </row>
    <row r="5" spans="1:7" ht="33" x14ac:dyDescent="0.25">
      <c r="A5" s="36" t="s">
        <v>62</v>
      </c>
      <c r="B5" s="36" t="s">
        <v>50</v>
      </c>
      <c r="C5" s="36" t="s">
        <v>51</v>
      </c>
      <c r="D5" s="36" t="s">
        <v>52</v>
      </c>
      <c r="E5" s="36" t="s">
        <v>53</v>
      </c>
      <c r="F5" s="36" t="s">
        <v>63</v>
      </c>
      <c r="G5" s="36" t="s">
        <v>64</v>
      </c>
    </row>
    <row r="6" spans="1:7" ht="16.5" x14ac:dyDescent="0.25">
      <c r="A6" s="36" t="s">
        <v>65</v>
      </c>
      <c r="B6" s="36" t="s">
        <v>50</v>
      </c>
      <c r="C6" s="36" t="s">
        <v>66</v>
      </c>
      <c r="D6" s="36" t="s">
        <v>52</v>
      </c>
      <c r="E6" s="36" t="s">
        <v>53</v>
      </c>
      <c r="F6" s="36" t="s">
        <v>67</v>
      </c>
      <c r="G6" s="36" t="s">
        <v>68</v>
      </c>
    </row>
    <row r="7" spans="1:7" ht="33" x14ac:dyDescent="0.25">
      <c r="A7" s="36" t="s">
        <v>69</v>
      </c>
      <c r="B7" s="36" t="s">
        <v>70</v>
      </c>
      <c r="C7" s="36" t="s">
        <v>51</v>
      </c>
      <c r="D7" s="36" t="s">
        <v>52</v>
      </c>
      <c r="E7" s="36" t="s">
        <v>53</v>
      </c>
      <c r="F7" s="36" t="s">
        <v>71</v>
      </c>
      <c r="G7" s="36" t="s">
        <v>72</v>
      </c>
    </row>
    <row r="8" spans="1:7" ht="16.5" x14ac:dyDescent="0.25">
      <c r="A8" s="36" t="s">
        <v>73</v>
      </c>
      <c r="B8" s="36" t="s">
        <v>50</v>
      </c>
      <c r="C8" s="36" t="s">
        <v>66</v>
      </c>
      <c r="D8" s="36" t="s">
        <v>74</v>
      </c>
      <c r="E8" s="36" t="s">
        <v>75</v>
      </c>
      <c r="F8" s="36"/>
      <c r="G8" s="36" t="s">
        <v>76</v>
      </c>
    </row>
    <row r="9" spans="1:7" ht="16.5" x14ac:dyDescent="0.25">
      <c r="A9" s="36"/>
      <c r="B9" s="36"/>
      <c r="C9" s="36"/>
      <c r="D9" s="36"/>
      <c r="E9" s="36"/>
      <c r="F9" s="36"/>
      <c r="G9" s="36"/>
    </row>
    <row r="10" spans="1:7" ht="49.5" x14ac:dyDescent="0.25">
      <c r="A10" s="36" t="s">
        <v>81</v>
      </c>
      <c r="B10" s="36"/>
      <c r="C10" s="36" t="s">
        <v>82</v>
      </c>
      <c r="D10" s="36" t="s">
        <v>77</v>
      </c>
      <c r="E10" s="36" t="s">
        <v>78</v>
      </c>
      <c r="F10" s="36" t="s">
        <v>78</v>
      </c>
      <c r="G10" s="36" t="s">
        <v>78</v>
      </c>
    </row>
    <row r="11" spans="1:7" ht="49.5" x14ac:dyDescent="0.25">
      <c r="A11" s="36" t="s">
        <v>79</v>
      </c>
      <c r="B11" s="36"/>
      <c r="C11" s="36" t="s">
        <v>82</v>
      </c>
      <c r="D11" s="36" t="s">
        <v>80</v>
      </c>
      <c r="E11" s="36" t="s">
        <v>78</v>
      </c>
      <c r="F11" s="36" t="s">
        <v>78</v>
      </c>
      <c r="G11" s="36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H35" sqref="H35"/>
    </sheetView>
  </sheetViews>
  <sheetFormatPr defaultColWidth="11.42578125" defaultRowHeight="15" x14ac:dyDescent="0.25"/>
  <cols>
    <col min="1" max="1" width="11.28515625" bestFit="1" customWidth="1"/>
    <col min="2" max="2" width="48.140625" bestFit="1" customWidth="1"/>
    <col min="3" max="3" width="12.85546875" bestFit="1" customWidth="1"/>
    <col min="4" max="4" width="7" bestFit="1" customWidth="1"/>
    <col min="5" max="5" width="10.140625" bestFit="1" customWidth="1"/>
    <col min="11" max="11" width="4.85546875" customWidth="1"/>
    <col min="12" max="12" width="11.85546875" customWidth="1"/>
  </cols>
  <sheetData>
    <row r="1" spans="1:17" ht="15.75" thickBot="1" x14ac:dyDescent="0.3">
      <c r="C1" s="103" t="s">
        <v>39</v>
      </c>
      <c r="D1" s="104"/>
      <c r="E1" s="104"/>
      <c r="F1" s="104"/>
      <c r="G1" s="104"/>
      <c r="H1" s="104"/>
      <c r="I1" s="104"/>
      <c r="J1" s="105"/>
      <c r="K1" s="106" t="s">
        <v>40</v>
      </c>
      <c r="L1" s="107"/>
      <c r="M1" s="107"/>
      <c r="N1" s="107"/>
      <c r="O1" s="107"/>
      <c r="P1" s="107"/>
      <c r="Q1" s="108"/>
    </row>
    <row r="2" spans="1:17" x14ac:dyDescent="0.25">
      <c r="A2" s="69" t="s">
        <v>202</v>
      </c>
      <c r="B2" s="69" t="s">
        <v>31</v>
      </c>
      <c r="C2" s="68" t="s">
        <v>201</v>
      </c>
      <c r="D2" s="68" t="s">
        <v>17</v>
      </c>
      <c r="E2" s="68" t="s">
        <v>28</v>
      </c>
      <c r="F2" s="68" t="s">
        <v>23</v>
      </c>
      <c r="G2" s="68" t="s">
        <v>200</v>
      </c>
      <c r="H2" s="68" t="s">
        <v>199</v>
      </c>
      <c r="I2" s="68" t="s">
        <v>198</v>
      </c>
      <c r="J2" s="67" t="s">
        <v>197</v>
      </c>
      <c r="K2" s="66" t="s">
        <v>32</v>
      </c>
      <c r="L2" s="53" t="s">
        <v>41</v>
      </c>
      <c r="M2" s="52" t="s">
        <v>33</v>
      </c>
      <c r="N2" s="52" t="s">
        <v>34</v>
      </c>
      <c r="O2" s="52" t="s">
        <v>35</v>
      </c>
      <c r="P2" s="52" t="s">
        <v>36</v>
      </c>
      <c r="Q2" s="65" t="s">
        <v>37</v>
      </c>
    </row>
    <row r="3" spans="1:17" x14ac:dyDescent="0.25">
      <c r="A3" s="7" t="s">
        <v>196</v>
      </c>
      <c r="B3" s="10" t="s">
        <v>16</v>
      </c>
      <c r="C3" s="15">
        <v>2500</v>
      </c>
      <c r="D3" s="10">
        <v>3</v>
      </c>
      <c r="E3" s="10">
        <v>1</v>
      </c>
      <c r="F3" s="10">
        <v>3</v>
      </c>
      <c r="G3" s="10">
        <v>9</v>
      </c>
      <c r="H3" s="10">
        <v>1.08</v>
      </c>
      <c r="I3" s="15">
        <f>C3*D3*E3*F3*G3*H3</f>
        <v>218700</v>
      </c>
      <c r="J3" s="64">
        <f>I3/$I17</f>
        <v>0.15697674418604651</v>
      </c>
      <c r="K3" s="60"/>
      <c r="L3" s="30"/>
      <c r="M3" s="23"/>
      <c r="N3" s="23"/>
      <c r="O3" s="23">
        <v>0.33</v>
      </c>
      <c r="P3" s="23">
        <v>0.33</v>
      </c>
      <c r="Q3" s="24">
        <v>0.33</v>
      </c>
    </row>
    <row r="4" spans="1:17" x14ac:dyDescent="0.25">
      <c r="A4" s="3"/>
      <c r="B4" s="11"/>
      <c r="C4" s="4"/>
      <c r="D4" s="3"/>
      <c r="E4" s="3"/>
      <c r="F4" s="3"/>
      <c r="G4" s="3"/>
      <c r="H4" s="3"/>
      <c r="I4" s="4"/>
      <c r="J4" s="63"/>
      <c r="K4" s="58"/>
      <c r="L4" s="30"/>
      <c r="M4" s="2"/>
      <c r="N4" s="2"/>
      <c r="O4" s="2"/>
      <c r="P4" s="2"/>
      <c r="Q4" s="25"/>
    </row>
    <row r="5" spans="1:17" x14ac:dyDescent="0.25">
      <c r="A5" s="5" t="s">
        <v>195</v>
      </c>
      <c r="B5" s="12" t="s">
        <v>21</v>
      </c>
      <c r="C5" s="6">
        <v>900</v>
      </c>
      <c r="D5" s="5">
        <v>1</v>
      </c>
      <c r="E5" s="5">
        <v>1</v>
      </c>
      <c r="F5" s="5">
        <v>3</v>
      </c>
      <c r="G5" s="5">
        <v>5</v>
      </c>
      <c r="H5" s="5">
        <v>1.08</v>
      </c>
      <c r="I5" s="6">
        <f>C5*D5*E5*F5*G5*H5</f>
        <v>14580.000000000002</v>
      </c>
      <c r="J5" s="62">
        <f>I5/I17</f>
        <v>1.0465116279069769E-2</v>
      </c>
      <c r="K5" s="60">
        <v>0.5</v>
      </c>
      <c r="L5" s="31">
        <f>K5*I5</f>
        <v>7290.0000000000009</v>
      </c>
      <c r="M5" s="23">
        <v>0.5</v>
      </c>
      <c r="N5" s="2"/>
      <c r="O5" s="2"/>
      <c r="P5" s="2"/>
      <c r="Q5" s="25"/>
    </row>
    <row r="6" spans="1:17" x14ac:dyDescent="0.25">
      <c r="A6" s="5" t="s">
        <v>194</v>
      </c>
      <c r="B6" s="12" t="s">
        <v>22</v>
      </c>
      <c r="C6" s="6">
        <v>1800</v>
      </c>
      <c r="D6" s="5">
        <v>1</v>
      </c>
      <c r="E6" s="5">
        <v>1</v>
      </c>
      <c r="F6" s="5">
        <v>3</v>
      </c>
      <c r="G6" s="5">
        <v>5</v>
      </c>
      <c r="H6" s="5">
        <v>1.08</v>
      </c>
      <c r="I6" s="6">
        <f>C6*D6*E6*F6*G6*H6</f>
        <v>29160.000000000004</v>
      </c>
      <c r="J6" s="62">
        <f>I6/I17</f>
        <v>2.0930232558139538E-2</v>
      </c>
      <c r="K6" s="60">
        <v>0.5</v>
      </c>
      <c r="L6" s="31">
        <f>K6*I6</f>
        <v>14580.000000000002</v>
      </c>
      <c r="M6" s="23">
        <v>0.5</v>
      </c>
      <c r="N6" s="2"/>
      <c r="O6" s="2"/>
      <c r="P6" s="2"/>
      <c r="Q6" s="25"/>
    </row>
    <row r="7" spans="1:17" x14ac:dyDescent="0.25">
      <c r="A7" s="5" t="s">
        <v>193</v>
      </c>
      <c r="B7" s="13" t="s">
        <v>24</v>
      </c>
      <c r="C7" s="17">
        <v>30000</v>
      </c>
      <c r="D7" s="12">
        <v>1</v>
      </c>
      <c r="E7" s="12">
        <v>1</v>
      </c>
      <c r="F7" s="12">
        <v>3</v>
      </c>
      <c r="G7" s="12">
        <v>2</v>
      </c>
      <c r="H7" s="12">
        <v>1.08</v>
      </c>
      <c r="I7" s="17">
        <f>C7*D7*E7*F7*G7*H7</f>
        <v>194400</v>
      </c>
      <c r="J7" s="57">
        <f>I7/I17</f>
        <v>0.13953488372093023</v>
      </c>
      <c r="K7" s="58"/>
      <c r="L7" s="31"/>
      <c r="M7" s="2" t="s">
        <v>38</v>
      </c>
      <c r="N7" s="2"/>
      <c r="O7" s="23">
        <v>0.33</v>
      </c>
      <c r="P7" s="23">
        <v>0.33</v>
      </c>
      <c r="Q7" s="24">
        <v>0.33</v>
      </c>
    </row>
    <row r="8" spans="1:17" x14ac:dyDescent="0.25">
      <c r="A8" s="9" t="s">
        <v>193</v>
      </c>
      <c r="B8" s="9" t="s">
        <v>25</v>
      </c>
      <c r="C8" s="21">
        <v>15000</v>
      </c>
      <c r="D8" s="22">
        <v>1</v>
      </c>
      <c r="E8" s="22">
        <v>1</v>
      </c>
      <c r="F8" s="22">
        <v>3</v>
      </c>
      <c r="G8" s="22">
        <v>2</v>
      </c>
      <c r="H8" s="22">
        <v>1.08</v>
      </c>
      <c r="I8" s="17">
        <f>C8*D8*E8*F8*G8*H8</f>
        <v>97200</v>
      </c>
      <c r="J8" s="57">
        <f>I8/I17</f>
        <v>6.9767441860465115E-2</v>
      </c>
      <c r="K8" s="58"/>
      <c r="L8" s="31"/>
      <c r="M8" s="2"/>
      <c r="N8" s="2"/>
      <c r="O8" s="23">
        <v>0.33</v>
      </c>
      <c r="P8" s="23">
        <v>0.33</v>
      </c>
      <c r="Q8" s="24">
        <v>0.33</v>
      </c>
    </row>
    <row r="9" spans="1:17" x14ac:dyDescent="0.25">
      <c r="A9" s="3"/>
      <c r="B9" s="11"/>
      <c r="C9" s="11"/>
      <c r="D9" s="11"/>
      <c r="E9" s="11"/>
      <c r="F9" s="11"/>
      <c r="G9" s="11"/>
      <c r="H9" s="11"/>
      <c r="I9" s="16"/>
      <c r="J9" s="59"/>
      <c r="K9" s="58"/>
      <c r="L9" s="31"/>
      <c r="M9" s="2"/>
      <c r="N9" s="2"/>
      <c r="O9" s="2"/>
      <c r="P9" s="2"/>
      <c r="Q9" s="25"/>
    </row>
    <row r="10" spans="1:17" x14ac:dyDescent="0.25">
      <c r="A10" s="7" t="s">
        <v>192</v>
      </c>
      <c r="B10" s="14" t="s">
        <v>18</v>
      </c>
      <c r="C10" s="10">
        <v>360</v>
      </c>
      <c r="D10" s="10">
        <v>6</v>
      </c>
      <c r="E10" s="10">
        <v>1</v>
      </c>
      <c r="F10" s="10">
        <v>3</v>
      </c>
      <c r="G10" s="10">
        <v>50</v>
      </c>
      <c r="H10" s="10">
        <v>1.08</v>
      </c>
      <c r="I10" s="15">
        <f>C10*D10*E10*F10*G10*H10</f>
        <v>349920</v>
      </c>
      <c r="J10" s="61">
        <f>I10/I17</f>
        <v>0.25116279069767444</v>
      </c>
      <c r="K10" s="60">
        <v>0.05</v>
      </c>
      <c r="L10" s="31">
        <f>K10*I10</f>
        <v>17496</v>
      </c>
      <c r="M10" s="23">
        <v>0.25</v>
      </c>
      <c r="N10" s="23">
        <v>0.25</v>
      </c>
      <c r="O10" s="23">
        <v>0.25</v>
      </c>
      <c r="P10" s="23">
        <v>0.25</v>
      </c>
      <c r="Q10" s="24"/>
    </row>
    <row r="11" spans="1:17" x14ac:dyDescent="0.25">
      <c r="A11" s="7" t="s">
        <v>191</v>
      </c>
      <c r="B11" s="14" t="s">
        <v>26</v>
      </c>
      <c r="C11" s="10">
        <v>360</v>
      </c>
      <c r="D11" s="10">
        <v>1</v>
      </c>
      <c r="E11" s="10">
        <v>1</v>
      </c>
      <c r="F11" s="10">
        <v>3</v>
      </c>
      <c r="G11" s="10">
        <v>50</v>
      </c>
      <c r="H11" s="10">
        <v>1.08</v>
      </c>
      <c r="I11" s="15">
        <f>C11*D11*E11*F11*G11*H11</f>
        <v>58320.000000000007</v>
      </c>
      <c r="J11" s="61">
        <f>I11/I17</f>
        <v>4.1860465116279076E-2</v>
      </c>
      <c r="K11" s="60"/>
      <c r="L11" s="31"/>
      <c r="M11" s="26">
        <v>0.25</v>
      </c>
      <c r="N11" s="26">
        <v>0.25</v>
      </c>
      <c r="O11" s="26">
        <v>0.25</v>
      </c>
      <c r="P11" s="26">
        <v>0.25</v>
      </c>
      <c r="Q11" s="24"/>
    </row>
    <row r="12" spans="1:17" x14ac:dyDescent="0.25">
      <c r="A12" s="7" t="s">
        <v>191</v>
      </c>
      <c r="B12" s="14" t="s">
        <v>27</v>
      </c>
      <c r="C12" s="10">
        <v>360</v>
      </c>
      <c r="D12" s="10">
        <v>1</v>
      </c>
      <c r="E12" s="10">
        <v>1</v>
      </c>
      <c r="F12" s="10">
        <v>3</v>
      </c>
      <c r="G12" s="10">
        <v>50</v>
      </c>
      <c r="H12" s="10">
        <v>1.08</v>
      </c>
      <c r="I12" s="15">
        <f>C12*D12*E12*F12*G12*H12</f>
        <v>58320.000000000007</v>
      </c>
      <c r="J12" s="61">
        <f>I12/I17</f>
        <v>4.1860465116279076E-2</v>
      </c>
      <c r="K12" s="60"/>
      <c r="L12" s="31"/>
      <c r="M12" s="26">
        <v>0.25</v>
      </c>
      <c r="N12" s="26">
        <v>0.25</v>
      </c>
      <c r="O12" s="26">
        <v>0.25</v>
      </c>
      <c r="P12" s="26">
        <v>0.25</v>
      </c>
      <c r="Q12" s="27"/>
    </row>
    <row r="13" spans="1:17" x14ac:dyDescent="0.25">
      <c r="A13" s="7" t="s">
        <v>190</v>
      </c>
      <c r="B13" s="14" t="s">
        <v>19</v>
      </c>
      <c r="C13" s="10">
        <v>50</v>
      </c>
      <c r="D13" s="10">
        <v>6</v>
      </c>
      <c r="E13" s="10">
        <v>1</v>
      </c>
      <c r="F13" s="10">
        <v>3</v>
      </c>
      <c r="G13" s="10">
        <v>50</v>
      </c>
      <c r="H13" s="10">
        <v>1.08</v>
      </c>
      <c r="I13" s="15">
        <f>C13*D13*E13*F13*G13*H13</f>
        <v>48600</v>
      </c>
      <c r="J13" s="61">
        <f>I13/I17</f>
        <v>3.4883720930232558E-2</v>
      </c>
      <c r="K13" s="60">
        <v>0.25</v>
      </c>
      <c r="L13" s="31">
        <f>K13*I13</f>
        <v>12150</v>
      </c>
      <c r="M13" s="23">
        <v>0.75</v>
      </c>
      <c r="N13" s="23"/>
      <c r="O13" s="23"/>
      <c r="P13" s="23"/>
      <c r="Q13" s="24"/>
    </row>
    <row r="14" spans="1:17" x14ac:dyDescent="0.25">
      <c r="A14" s="3"/>
      <c r="B14" s="11"/>
      <c r="C14" s="11"/>
      <c r="D14" s="11"/>
      <c r="E14" s="11"/>
      <c r="F14" s="11"/>
      <c r="G14" s="11"/>
      <c r="H14" s="11"/>
      <c r="I14" s="16"/>
      <c r="J14" s="59"/>
      <c r="K14" s="58"/>
      <c r="L14" s="31"/>
      <c r="M14" s="2"/>
      <c r="N14" s="2"/>
      <c r="O14" s="2"/>
      <c r="P14" s="2"/>
      <c r="Q14" s="25"/>
    </row>
    <row r="15" spans="1:17" ht="15.75" thickBot="1" x14ac:dyDescent="0.3">
      <c r="A15" s="5" t="s">
        <v>189</v>
      </c>
      <c r="B15" s="12" t="s">
        <v>29</v>
      </c>
      <c r="C15" s="12"/>
      <c r="D15" s="12"/>
      <c r="E15" s="12"/>
      <c r="F15" s="12"/>
      <c r="G15" s="12"/>
      <c r="H15" s="12">
        <v>1.08</v>
      </c>
      <c r="I15" s="17">
        <f>300000*1.08</f>
        <v>324000</v>
      </c>
      <c r="J15" s="57">
        <f>I15/I17</f>
        <v>0.23255813953488372</v>
      </c>
      <c r="K15" s="56">
        <v>0.2</v>
      </c>
      <c r="L15" s="32">
        <f>K15*I15</f>
        <v>64800</v>
      </c>
      <c r="M15" s="28">
        <v>0.2</v>
      </c>
      <c r="N15" s="28">
        <v>0.2</v>
      </c>
      <c r="O15" s="28">
        <v>0.2</v>
      </c>
      <c r="P15" s="28">
        <v>0.2</v>
      </c>
      <c r="Q15" s="29"/>
    </row>
    <row r="16" spans="1:17" x14ac:dyDescent="0.25">
      <c r="A16" s="3"/>
      <c r="G16" s="3"/>
      <c r="H16" s="3"/>
      <c r="I16" s="4"/>
      <c r="J16" s="55"/>
      <c r="K16" s="20"/>
      <c r="L16" s="20"/>
      <c r="M16" s="20"/>
      <c r="N16" s="20"/>
      <c r="O16" s="20"/>
      <c r="P16" s="20"/>
      <c r="Q16" s="20"/>
    </row>
    <row r="17" spans="1:12" x14ac:dyDescent="0.25">
      <c r="A17" s="3"/>
      <c r="G17" s="8" t="s">
        <v>20</v>
      </c>
      <c r="H17" s="8"/>
      <c r="I17" s="50">
        <f>SUM(I3:I16)</f>
        <v>1393200</v>
      </c>
      <c r="J17" s="54">
        <f>SUM(J3:J16)</f>
        <v>0.99999999999999989</v>
      </c>
      <c r="L17" s="50">
        <f>SUM(L3:L16)</f>
        <v>116316</v>
      </c>
    </row>
  </sheetData>
  <mergeCells count="2">
    <mergeCell ref="C1:J1"/>
    <mergeCell ref="K1:Q1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abSelected="1" topLeftCell="A2" zoomScale="85" zoomScaleNormal="85" workbookViewId="0">
      <selection activeCell="M21" sqref="M21"/>
    </sheetView>
  </sheetViews>
  <sheetFormatPr defaultColWidth="11.42578125" defaultRowHeight="15" x14ac:dyDescent="0.25"/>
  <cols>
    <col min="1" max="1" width="15" customWidth="1"/>
    <col min="2" max="2" width="43.28515625" customWidth="1"/>
    <col min="3" max="3" width="10.7109375" customWidth="1"/>
    <col min="4" max="4" width="7" bestFit="1" customWidth="1"/>
    <col min="5" max="5" width="9.28515625" customWidth="1"/>
    <col min="6" max="6" width="14.5703125" customWidth="1"/>
    <col min="7" max="7" width="14.7109375" customWidth="1"/>
    <col min="8" max="8" width="10.42578125" customWidth="1"/>
    <col min="9" max="9" width="11.5703125" customWidth="1"/>
    <col min="10" max="10" width="13.85546875" customWidth="1"/>
    <col min="13" max="13" width="14.140625" customWidth="1"/>
    <col min="18" max="18" width="9.42578125" customWidth="1"/>
    <col min="19" max="19" width="11.85546875" customWidth="1"/>
  </cols>
  <sheetData>
    <row r="3" spans="1:17" ht="15.75" thickBot="1" x14ac:dyDescent="0.3"/>
    <row r="4" spans="1:17" ht="15.75" thickBot="1" x14ac:dyDescent="0.3">
      <c r="A4" s="101" t="s">
        <v>211</v>
      </c>
      <c r="C4" s="106" t="s">
        <v>39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12" t="s">
        <v>180</v>
      </c>
      <c r="O4" s="113"/>
      <c r="P4" s="113"/>
      <c r="Q4" s="114"/>
    </row>
    <row r="5" spans="1:17" ht="30.75" customHeight="1" x14ac:dyDescent="0.25">
      <c r="A5" s="121" t="s">
        <v>188</v>
      </c>
      <c r="B5" s="121" t="s">
        <v>31</v>
      </c>
      <c r="C5" s="133" t="s">
        <v>203</v>
      </c>
      <c r="D5" s="133"/>
      <c r="E5" s="134"/>
      <c r="F5" s="99" t="s">
        <v>204</v>
      </c>
      <c r="G5" s="99" t="s">
        <v>205</v>
      </c>
      <c r="H5" s="131" t="s">
        <v>23</v>
      </c>
      <c r="I5" s="123" t="s">
        <v>185</v>
      </c>
      <c r="J5" s="124"/>
      <c r="K5" s="129" t="s">
        <v>186</v>
      </c>
      <c r="L5" s="125" t="s">
        <v>187</v>
      </c>
      <c r="M5" s="127" t="s">
        <v>214</v>
      </c>
      <c r="N5" s="119" t="s">
        <v>181</v>
      </c>
      <c r="O5" s="115" t="s">
        <v>182</v>
      </c>
      <c r="P5" s="115" t="s">
        <v>183</v>
      </c>
      <c r="Q5" s="117" t="s">
        <v>184</v>
      </c>
    </row>
    <row r="6" spans="1:17" ht="30" customHeight="1" thickBot="1" x14ac:dyDescent="0.3">
      <c r="A6" s="122"/>
      <c r="B6" s="122"/>
      <c r="C6" s="79" t="s">
        <v>206</v>
      </c>
      <c r="D6" s="100" t="s">
        <v>207</v>
      </c>
      <c r="E6" s="78" t="s">
        <v>208</v>
      </c>
      <c r="F6" s="102" t="s">
        <v>206</v>
      </c>
      <c r="G6" s="100" t="s">
        <v>206</v>
      </c>
      <c r="H6" s="132"/>
      <c r="I6" s="102" t="s">
        <v>209</v>
      </c>
      <c r="J6" s="82" t="s">
        <v>210</v>
      </c>
      <c r="K6" s="130"/>
      <c r="L6" s="126"/>
      <c r="M6" s="128"/>
      <c r="N6" s="120"/>
      <c r="O6" s="116"/>
      <c r="P6" s="116"/>
      <c r="Q6" s="118"/>
    </row>
    <row r="7" spans="1:17" x14ac:dyDescent="0.25">
      <c r="A7" s="109" t="s">
        <v>212</v>
      </c>
      <c r="B7" s="97" t="s">
        <v>21</v>
      </c>
      <c r="C7" s="93">
        <v>900</v>
      </c>
      <c r="D7" s="77">
        <v>1</v>
      </c>
      <c r="E7" s="77">
        <v>1</v>
      </c>
      <c r="F7" s="77"/>
      <c r="G7" s="77"/>
      <c r="H7" s="77">
        <v>3</v>
      </c>
      <c r="I7" s="77">
        <v>2.5</v>
      </c>
      <c r="J7" s="80"/>
      <c r="K7" s="83"/>
      <c r="L7" s="77"/>
      <c r="M7" s="84">
        <v>7290.0000000000009</v>
      </c>
      <c r="N7" s="95">
        <v>42185</v>
      </c>
      <c r="O7" s="76">
        <v>42185</v>
      </c>
      <c r="P7" s="76">
        <v>42185</v>
      </c>
      <c r="Q7" s="73">
        <v>42185</v>
      </c>
    </row>
    <row r="8" spans="1:17" x14ac:dyDescent="0.25">
      <c r="A8" s="110"/>
      <c r="B8" s="97" t="s">
        <v>22</v>
      </c>
      <c r="C8" s="93">
        <v>800</v>
      </c>
      <c r="D8" s="77">
        <v>1</v>
      </c>
      <c r="E8" s="77">
        <v>1</v>
      </c>
      <c r="F8" s="77"/>
      <c r="G8" s="77"/>
      <c r="H8" s="77">
        <v>3</v>
      </c>
      <c r="I8" s="77">
        <v>2.5</v>
      </c>
      <c r="J8" s="80"/>
      <c r="K8" s="83"/>
      <c r="L8" s="77"/>
      <c r="M8" s="84">
        <v>14580.000000000002</v>
      </c>
      <c r="N8" s="95">
        <v>42185</v>
      </c>
      <c r="O8" s="76">
        <v>42185</v>
      </c>
      <c r="P8" s="76">
        <v>42185</v>
      </c>
      <c r="Q8" s="73">
        <v>42185</v>
      </c>
    </row>
    <row r="9" spans="1:17" ht="30" x14ac:dyDescent="0.25">
      <c r="A9" s="110"/>
      <c r="B9" s="96" t="s">
        <v>18</v>
      </c>
      <c r="C9" s="85">
        <v>360</v>
      </c>
      <c r="D9" s="75">
        <v>6</v>
      </c>
      <c r="E9" s="75">
        <v>1</v>
      </c>
      <c r="F9" s="75"/>
      <c r="G9" s="75"/>
      <c r="H9" s="75">
        <v>3</v>
      </c>
      <c r="I9" s="75">
        <v>2.5</v>
      </c>
      <c r="J9" s="81"/>
      <c r="K9" s="85"/>
      <c r="L9" s="75"/>
      <c r="M9" s="86">
        <v>17496</v>
      </c>
      <c r="N9" s="94">
        <v>42185</v>
      </c>
      <c r="O9" s="74">
        <v>42185</v>
      </c>
      <c r="P9" s="74">
        <v>42185</v>
      </c>
      <c r="Q9" s="72">
        <v>42185</v>
      </c>
    </row>
    <row r="10" spans="1:17" ht="30" x14ac:dyDescent="0.25">
      <c r="A10" s="110"/>
      <c r="B10" s="96" t="s">
        <v>19</v>
      </c>
      <c r="C10" s="85">
        <v>50</v>
      </c>
      <c r="D10" s="75">
        <v>6</v>
      </c>
      <c r="E10" s="75">
        <v>1</v>
      </c>
      <c r="F10" s="75"/>
      <c r="G10" s="75"/>
      <c r="H10" s="75">
        <v>3</v>
      </c>
      <c r="I10" s="75">
        <v>12.5</v>
      </c>
      <c r="J10" s="81"/>
      <c r="K10" s="85"/>
      <c r="L10" s="75"/>
      <c r="M10" s="86">
        <v>12150</v>
      </c>
      <c r="N10" s="94">
        <v>42185</v>
      </c>
      <c r="O10" s="74">
        <v>42185</v>
      </c>
      <c r="P10" s="74">
        <v>42185</v>
      </c>
      <c r="Q10" s="72">
        <v>42185</v>
      </c>
    </row>
    <row r="11" spans="1:17" ht="15.75" thickBot="1" x14ac:dyDescent="0.3">
      <c r="A11" s="111"/>
      <c r="B11" s="98" t="s">
        <v>29</v>
      </c>
      <c r="C11" s="92"/>
      <c r="D11" s="91"/>
      <c r="E11" s="91"/>
      <c r="F11" s="91"/>
      <c r="G11" s="90"/>
      <c r="H11" s="90"/>
      <c r="I11" s="90"/>
      <c r="J11" s="88"/>
      <c r="K11" s="92"/>
      <c r="L11" s="91"/>
      <c r="M11" s="89">
        <v>64800</v>
      </c>
      <c r="N11" s="71"/>
      <c r="O11" s="71"/>
      <c r="P11" s="71"/>
      <c r="Q11" s="70"/>
    </row>
    <row r="12" spans="1:17" x14ac:dyDescent="0.25">
      <c r="G12" s="51"/>
      <c r="H12" s="51"/>
      <c r="I12" s="51"/>
    </row>
    <row r="13" spans="1:17" x14ac:dyDescent="0.25">
      <c r="C13" t="s">
        <v>213</v>
      </c>
    </row>
    <row r="14" spans="1:17" x14ac:dyDescent="0.25">
      <c r="M14" t="s">
        <v>217</v>
      </c>
    </row>
    <row r="15" spans="1:17" x14ac:dyDescent="0.25">
      <c r="A15" s="87" t="s">
        <v>216</v>
      </c>
    </row>
    <row r="16" spans="1:17" x14ac:dyDescent="0.25">
      <c r="A16" t="s">
        <v>215</v>
      </c>
    </row>
  </sheetData>
  <mergeCells count="15">
    <mergeCell ref="A7:A11"/>
    <mergeCell ref="C4:M4"/>
    <mergeCell ref="N4:Q4"/>
    <mergeCell ref="P5:P6"/>
    <mergeCell ref="Q5:Q6"/>
    <mergeCell ref="N5:N6"/>
    <mergeCell ref="O5:O6"/>
    <mergeCell ref="B5:B6"/>
    <mergeCell ref="I5:J5"/>
    <mergeCell ref="L5:L6"/>
    <mergeCell ref="M5:M6"/>
    <mergeCell ref="K5:K6"/>
    <mergeCell ref="A5:A6"/>
    <mergeCell ref="H5:H6"/>
    <mergeCell ref="C5:E5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Assay Entities</vt:lpstr>
      <vt:lpstr>Data Level Definitions</vt:lpstr>
      <vt:lpstr>Chemical Entities</vt:lpstr>
      <vt:lpstr>Genetic Entities</vt:lpstr>
      <vt:lpstr>Cell Entities</vt:lpstr>
      <vt:lpstr>Data Generation and Release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Barry, Jessica (NIH/NHGRI) [C]</dc:creator>
  <cp:lastModifiedBy>Patel, Bianca (NIH/NHGRI) [C]</cp:lastModifiedBy>
  <dcterms:created xsi:type="dcterms:W3CDTF">2014-04-22T16:39:29Z</dcterms:created>
  <dcterms:modified xsi:type="dcterms:W3CDTF">2015-01-21T19:27:42Z</dcterms:modified>
</cp:coreProperties>
</file>