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CEILING" sheetId="11" r:id="rId2"/>
    <sheet name="HAJI NAZEER LEDGER" sheetId="4" r:id="rId3"/>
    <sheet name="MOLDING" sheetId="10" r:id="rId4"/>
    <sheet name="ALI PLUMBER" sheetId="9" r:id="rId5"/>
    <sheet name="WAQAS WELDER" sheetId="8" r:id="rId6"/>
    <sheet name="WORKER COUNT" sheetId="5" r:id="rId7"/>
    <sheet name="MISTRI ASGHER" sheetId="3" r:id="rId8"/>
    <sheet name="BRICKS" sheetId="6" r:id="rId9"/>
    <sheet name="HAJI SHAFIQUE" sheetId="7" r:id="rId10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1" l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6" i="11"/>
  <c r="E7" i="11" s="1"/>
  <c r="E8" i="11" s="1"/>
  <c r="O21" i="1"/>
  <c r="I25" i="10" l="1"/>
  <c r="H318" i="1"/>
  <c r="H317" i="1"/>
  <c r="H316" i="1" l="1"/>
  <c r="H313" i="1" l="1"/>
  <c r="H312" i="1"/>
  <c r="H311" i="1" l="1"/>
  <c r="H310" i="1"/>
  <c r="E6" i="10" l="1"/>
  <c r="H308" i="1"/>
  <c r="E7" i="10" l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O19" i="1" l="1"/>
  <c r="N19" i="1"/>
  <c r="G41" i="6"/>
  <c r="G40" i="6" l="1"/>
  <c r="E6" i="8" l="1"/>
  <c r="E7" i="8" s="1"/>
  <c r="E8" i="8" s="1"/>
  <c r="E9" i="8" s="1"/>
  <c r="E10" i="8" s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s="1"/>
  <c r="J257" i="1" s="1"/>
  <c r="J258" i="1" s="1"/>
  <c r="J259" i="1" s="1"/>
  <c r="J260" i="1" s="1"/>
  <c r="J261" i="1" s="1"/>
  <c r="J262" i="1" s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340" i="1" l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3" i="1"/>
  <c r="J185" i="1" s="1"/>
  <c r="J186" i="1" s="1"/>
  <c r="F29" i="3" l="1"/>
  <c r="F30" i="3"/>
  <c r="F31" i="3"/>
  <c r="F28" i="3"/>
  <c r="F32" i="3" s="1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11" i="1" l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l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<sst xmlns="http://schemas.openxmlformats.org/spreadsheetml/2006/main" count="757" uniqueCount="255">
  <si>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</si>
  <si>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</si>
  <si>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</si>
  <si>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</si>
  <si>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</si>
  <si>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</si>
  <si>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</si>
  <si>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</si>
  <si>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</si>
  <si>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</si>
  <si>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</si>
  <si>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</si>
  <si>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</si>
  <si>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</si>
  <si>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</si>
  <si>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</si>
  <si>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</si>
  <si>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</si>
  <si>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</si>
  <si>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</si>
  <si>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</si>
  <si>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</si>
  <si>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</si>
  <si>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</si>
  <si>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</si>
  <si>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</si>
  <si>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</si>
  <si>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</si>
  <si>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</si>
  <si>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</si>
  <si>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</si>
  <si>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</si>
  <si>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</si>
  <si>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</si>
  <si>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</si>
  <si>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</si>
  <si>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</si>
  <si>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</si>
  <si>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</si>
  <si>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</si>
  <si>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</si>
  <si>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</si>
  <si>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</si>
  <si>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</si>
  <si>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</si>
  <si>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</si>
  <si>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</si>
  <si>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</si>
  <si>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</si>
  <si>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</si>
  <si>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</si>
  <si>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</si>
  <si>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</si>
  <si>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</si>
  <si>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</si>
  <si>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</si>
  <si>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</si>
  <si>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</si>
  <si>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</si>
  <si>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</si>
  <si>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</si>
  <si>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</si>
  <si>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</si>
  <si>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</si>
  <si>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</si>
  <si>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</si>
  <si>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</si>
  <si>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</si>
  <si>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</si>
  <si>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</si>
  <si>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</si>
  <si>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</si>
  <si>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</si>
  <si>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</si>
  <si>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</si>
  <si>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</si>
  <si>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</si>
  <si>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</si>
  <si>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</si>
  <si>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</si>
  <si>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</si>
  <si>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</si>
  <si>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</si>
  <si>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</si>
  <si>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</si>
  <si>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</si>
  <si>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</si>
  <si>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</si>
  <si>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</si>
  <si>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</si>
  <si>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</si>
  <si>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</si>
  <si>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</si>
  <si>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</si>
  <si>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</si>
  <si>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</si>
  <si>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</si>
  <si>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</si>
  <si>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</si>
  <si>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</si>
  <si>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</si>
  <si>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</si>
  <si>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</si>
  <si>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</si>
  <si>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</si>
  <si>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</si>
  <si>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</si>
  <si>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</si>
  <si>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</si>
  <si>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</si>
  <si>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</si>
  <si>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</si>
  <si>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</si>
  <si>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</si>
  <si>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</si>
  <si>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</si>
  <si>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</si>
  <si>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</si>
  <si>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</si>
  <si>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</si>
  <si>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</si>
  <si>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</si>
  <si>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</si>
  <si>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</si>
  <si>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</si>
  <si>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</si>
  <si>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</si>
  <si>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</si>
  <si>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</si>
  <si>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</si>
  <si>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</si>
  <si>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</si>
  <si>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</si>
  <si>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</si>
  <si>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</si>
  <si>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</si>
  <si>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</si>
  <si>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</si>
  <si>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</si>
  <si>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</si>
  <si>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</si>
  <si>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</si>
  <si>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</si>
  <si>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</si>
  <si>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</si>
  <si>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</si>
  <si>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</si>
  <si>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</si>
  <si>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</si>
  <si>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</si>
  <si>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</si>
  <si>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</si>
  <si>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</si>
  <si>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</si>
  <si>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</si>
  <si>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</si>
  <si>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</si>
  <si>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</si>
  <si>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</si>
  <si>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</si>
  <si>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</si>
  <si>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</si>
  <si>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</si>
  <si>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</si>
  <si>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</si>
  <si>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</si>
  <si>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</si>
  <si>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</si>
  <si>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</si>
  <si>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</si>
  <si>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</si>
  <si>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</si>
  <si>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</si>
  <si>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</si>
  <si>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</si>
  <si>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</si>
  <si>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</si>
  <si>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</si>
  <si>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</si>
  <si>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</si>
  <si>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</si>
  <si>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</si>
  <si>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</si>
  <si>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</si>
  <si>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</si>
  <si>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</si>
  <si>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</si>
  <si>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</si>
  <si>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</si>
  <si>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</si>
  <si>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</si>
  <si>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</si>
  <si>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</si>
  <si>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</si>
  <si>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</si>
  <si>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</si>
  <si>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</si>
  <si>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</si>
  <si>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</si>
  <si>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</si>
  <si>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</si>
  <si>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</si>
  <si>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</si>
  <si>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</si>
  <si>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</si>
  <si>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</si>
  <si>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</si>
  <si>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</si>
  <si>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</si>
  <si>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</si>
  <si>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</si>
  <si>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</si>
  <si>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</si>
  <si>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</si>
  <si>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</si>
  <si>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</si>
  <si>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</si>
  <si>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</si>
  <si>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</si>
  <si>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</si>
  <si>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</si>
  <si>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</si>
  <si>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</si>
  <si>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</si>
  <si>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</si>
  <si>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</si>
  <si>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</si>
  <si>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</si>
  <si>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</si>
  <si>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</si>
  <si>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</si>
  <si>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</si>
  <si>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</si>
  <si>
    <t>BAMBOO</t>
  </si>
  <si>
    <t>ROPE</t>
  </si>
  <si>
    <t>RAKSHAW FAIR</t>
  </si>
  <si>
    <t>18 PHATTY</t>
  </si>
  <si>
    <t>6 BAMBOO</t>
  </si>
  <si>
    <t>BOND + FAIR</t>
  </si>
  <si>
    <t>4 X</t>
  </si>
  <si>
    <t xml:space="preserve">CEMENT - EVENING </t>
  </si>
  <si>
    <t>FROM LOADER</t>
  </si>
  <si>
    <t>GRINDER + BLADE</t>
  </si>
  <si>
    <t>6 X</t>
  </si>
  <si>
    <t>GRINDER ON PER DAY COST - START FROM 6TH OF MAY</t>
  </si>
  <si>
    <t>PARIS 1 BAG + BOND 2 X</t>
  </si>
  <si>
    <t>PER DAY</t>
  </si>
  <si>
    <t>4. BOND</t>
  </si>
  <si>
    <t>PHATTY FAIR</t>
  </si>
  <si>
    <t>MOLDING</t>
  </si>
  <si>
    <t>CEILING</t>
  </si>
  <si>
    <t>CEILING ADVANCE</t>
  </si>
  <si>
    <t>CEILING WORKS</t>
  </si>
  <si>
    <t>THURSDAY 30 + 8</t>
  </si>
  <si>
    <t>8000 FOR RORRI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</si>
</sst>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0" fillId="0" borderId="0" xfId="0" applyNumberFormat="1"/>
    <xf numFmtId="164" fontId="24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7" fillId="15" borderId="9" xfId="0" applyFont="1" applyFill="1" applyBorder="1"/>
    <xf numFmtId="15" fontId="5" fillId="0" borderId="7" xfId="0" applyNumberFormat="1" applyFont="1" applyBorder="1"/>
    <xf numFmtId="0" fontId="6" fillId="0" borderId="7" xfId="0" applyFont="1" applyBorder="1" applyAlignment="1"/>
    <xf numFmtId="43" fontId="2" fillId="0" borderId="7" xfId="0" applyNumberFormat="1" applyFont="1" applyBorder="1"/>
    <xf numFmtId="15" fontId="5" fillId="0" borderId="2" xfId="0" applyNumberFormat="1" applyFont="1" applyBorder="1"/>
    <xf numFmtId="0" fontId="6" fillId="0" borderId="2" xfId="0" applyFont="1" applyBorder="1" applyAlignment="1"/>
    <xf numFmtId="43" fontId="2" fillId="0" borderId="2" xfId="0" applyNumberFormat="1" applyFont="1" applyBorder="1"/>
    <xf numFmtId="15" fontId="5" fillId="0" borderId="19" xfId="0" applyNumberFormat="1" applyFont="1" applyBorder="1"/>
    <xf numFmtId="0" fontId="6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5" fillId="0" borderId="22" xfId="0" applyNumberFormat="1" applyFont="1" applyBorder="1"/>
    <xf numFmtId="43" fontId="2" fillId="0" borderId="23" xfId="0" applyNumberFormat="1" applyFont="1" applyBorder="1"/>
    <xf numFmtId="15" fontId="5" fillId="0" borderId="24" xfId="0" applyNumberFormat="1" applyFont="1" applyBorder="1"/>
    <xf numFmtId="0" fontId="6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2" fillId="0" borderId="7" xfId="0" applyFont="1" applyBorder="1"/>
    <xf numFmtId="0" fontId="6" fillId="0" borderId="20" xfId="0" applyFont="1" applyBorder="1"/>
    <xf numFmtId="0" fontId="6" fillId="0" borderId="25" xfId="0" applyFont="1" applyBorder="1"/>
    <xf numFmtId="164" fontId="26" fillId="9" borderId="1" xfId="0" applyNumberFormat="1" applyFont="1" applyFill="1" applyBorder="1"/>
    <xf numFmtId="0" fontId="26" fillId="9" borderId="1" xfId="0" applyNumberFormat="1" applyFont="1" applyFill="1" applyBorder="1"/>
    <xf numFmtId="43" fontId="26" fillId="9" borderId="1" xfId="0" applyNumberFormat="1" applyFont="1" applyFill="1" applyBorder="1"/>
    <xf numFmtId="15" fontId="5" fillId="9" borderId="1" xfId="0" applyNumberFormat="1" applyFont="1" applyFill="1" applyBorder="1"/>
    <xf numFmtId="0" fontId="0" fillId="0" borderId="0" xfId="0" applyAlignment="1">
      <alignment horizontal="right"/>
    </xf>
    <xf numFmtId="15" fontId="7" fillId="27" borderId="1" xfId="0" applyNumberFormat="1" applyFont="1" applyFill="1" applyBorder="1"/>
    <xf numFmtId="0" fontId="7" fillId="27" borderId="1" xfId="0" applyFont="1" applyFill="1" applyBorder="1" applyAlignment="1">
      <alignment horizontal="center"/>
    </xf>
    <xf numFmtId="0" fontId="7" fillId="27" borderId="1" xfId="0" applyFont="1" applyFill="1" applyBorder="1"/>
    <xf numFmtId="43" fontId="7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27" fillId="0" borderId="0" xfId="0" applyFont="1"/>
    <xf numFmtId="15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7" fillId="7" borderId="1" xfId="0" applyFont="1" applyFill="1" applyBorder="1"/>
    <xf numFmtId="43" fontId="7" fillId="7" borderId="1" xfId="0" applyNumberFormat="1" applyFont="1" applyFill="1" applyBorder="1"/>
    <xf numFmtId="14" fontId="0" fillId="0" borderId="0" xfId="0" applyNumberFormat="1"/>
    <xf numFmtId="43" fontId="0" fillId="0" borderId="1" xfId="0" applyNumberFormat="1" applyBorder="1"/>
    <xf numFmtId="0" fontId="6" fillId="0" borderId="1" xfId="0" applyNumberFormat="1" applyFont="1" applyBorder="1"/>
    <xf numFmtId="0" fontId="24" fillId="0" borderId="1" xfId="0" applyFont="1" applyFill="1" applyBorder="1"/>
    <xf numFmtId="0" fontId="24" fillId="20" borderId="1" xfId="0" applyFont="1" applyFill="1" applyBorder="1"/>
    <xf numFmtId="15" fontId="2" fillId="28" borderId="1" xfId="0" applyNumberFormat="1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43" fontId="2" fillId="28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298" zoomScale="77" zoomScaleNormal="90" workbookViewId="0">
      <selection activeCell="J311" sqref="J311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SUMIF($C$2:$C$1000, K2, $E$2:$E$1000)</f>
        <v>3035</v>
      </c>
      <c r="O2" s="57">
        <f t="shared" ref="O2:O21" si="1">SUMIF($C$2:$C$1000, K2, $H$2:$H$1000)</f>
        <v>382931</v>
      </c>
      <c r="P2" t="s">
        <v>52</v>
      </c>
      <c r="R2" s="240"/>
      <c r="S2" s="240"/>
      <c r="T2" s="240"/>
    </row>
    <row r="3" spans="2:20" ht="21" x14ac:dyDescent="0.4">
      <c r="B3" s="241" t="s">
        <v>4</v>
      </c>
      <c r="C3" s="241"/>
      <c r="D3" s="241"/>
      <c r="E3" s="241"/>
      <c r="F3" s="241"/>
      <c r="G3" s="241"/>
      <c r="H3" s="241"/>
      <c r="I3" s="241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41"/>
      <c r="C4" s="241"/>
      <c r="D4" s="241"/>
      <c r="E4" s="241"/>
      <c r="F4" s="241"/>
      <c r="G4" s="241"/>
      <c r="H4" s="241"/>
      <c r="I4" s="241"/>
      <c r="K4" s="3">
        <v>3</v>
      </c>
      <c r="L4" s="1" t="s">
        <v>24</v>
      </c>
      <c r="M4" s="59"/>
      <c r="N4" s="65">
        <f t="shared" si="0"/>
        <v>2250</v>
      </c>
      <c r="O4" s="57">
        <f t="shared" si="1"/>
        <v>2736675</v>
      </c>
      <c r="P4" s="20">
        <f>O4/N4</f>
        <v>1216.3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1705100</v>
      </c>
      <c r="P8" s="244" t="s">
        <v>75</v>
      </c>
      <c r="Q8" s="239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120980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6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9" t="s">
        <v>207</v>
      </c>
      <c r="M19" s="190"/>
      <c r="N19" s="65">
        <f t="shared" si="0"/>
        <v>0</v>
      </c>
      <c r="O19" s="146">
        <f t="shared" si="1"/>
        <v>501050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118">
        <v>18</v>
      </c>
      <c r="L20" s="189" t="s">
        <v>249</v>
      </c>
      <c r="M20" s="230"/>
      <c r="N20" s="230"/>
      <c r="O20" s="146">
        <v>650000</v>
      </c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  <c r="K21" s="231">
        <v>19</v>
      </c>
      <c r="L21" s="232" t="s">
        <v>250</v>
      </c>
      <c r="M21" s="233"/>
      <c r="N21" s="183"/>
      <c r="O21" s="146">
        <f t="shared" si="1"/>
        <v>100000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>(E39*F39)+G39</f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>(E40*F40)+G40</f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>(E42*F42)+G42</f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>(E45*F45)+G45</f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 t="shared" ref="J46:J51" si="3"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si="3"/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>(E48*F48)+G48</f>
        <v>1012</v>
      </c>
      <c r="I48" s="11">
        <f t="shared" si="2"/>
        <v>631297</v>
      </c>
      <c r="J48" s="20">
        <f t="shared" si="3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>(E49*F49)+G49</f>
        <v>11450</v>
      </c>
      <c r="I49" s="11">
        <f t="shared" si="2"/>
        <v>642747</v>
      </c>
      <c r="J49" s="20">
        <f t="shared" si="3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3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3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>J55-H56</f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>J56-H57</f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>(E62*F62)+G62</f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 t="shared" ref="J63:J69" si="4"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si="4"/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4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4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 t="shared" si="4"/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 t="shared" si="4"/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 t="shared" si="4"/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5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>(E74*F74)+G74</f>
        <v>6600</v>
      </c>
      <c r="I74" s="11">
        <f t="shared" si="5"/>
        <v>963305</v>
      </c>
      <c r="J74" s="20">
        <f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5"/>
        <v>963805</v>
      </c>
      <c r="J75" s="20">
        <f>J74-H75</f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>(E76*F76)+G76</f>
        <v>28000</v>
      </c>
      <c r="I76" s="11">
        <f t="shared" si="5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5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5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5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5"/>
        <v>1041105</v>
      </c>
      <c r="J80" s="20">
        <f t="shared" ref="J80:J85" si="6"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5"/>
        <v>1042345</v>
      </c>
      <c r="J81" s="20">
        <f t="shared" si="6"/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5"/>
        <v>1047345</v>
      </c>
      <c r="J82" s="20">
        <f t="shared" si="6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5"/>
        <v>1048745</v>
      </c>
      <c r="J83" s="20">
        <f t="shared" si="6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5"/>
        <v>1049245</v>
      </c>
      <c r="J84" s="20">
        <f t="shared" si="6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5"/>
        <v>1052205</v>
      </c>
      <c r="J85" s="20">
        <f t="shared" si="6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>(E86*F86)+G86</f>
        <v>28000</v>
      </c>
      <c r="I86" s="11">
        <f t="shared" si="5"/>
        <v>1080205</v>
      </c>
      <c r="J86" s="242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5"/>
        <v>1113011.8</v>
      </c>
      <c r="J87" s="243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5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5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5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>(E91*F91)+G91</f>
        <v>28500</v>
      </c>
      <c r="I91" s="11">
        <f t="shared" si="5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5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5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5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5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>(E96*F96)+G96</f>
        <v>28500</v>
      </c>
      <c r="I96" s="11">
        <f t="shared" si="5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5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>(E98*F98)+G98</f>
        <v>29500</v>
      </c>
      <c r="I98" s="11">
        <f t="shared" si="5"/>
        <v>1272161.8</v>
      </c>
      <c r="J98" s="100" t="s">
        <v>60</v>
      </c>
      <c r="O98" s="96">
        <v>3064013703</v>
      </c>
      <c r="P98" s="97" t="s">
        <v>84</v>
      </c>
      <c r="Q98" s="245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5"/>
        <v>1352161.8</v>
      </c>
      <c r="J99" s="67">
        <f>K97-H97+J95-40000</f>
        <v>6250</v>
      </c>
      <c r="O99" s="98">
        <v>3024388710</v>
      </c>
      <c r="P99" s="99"/>
      <c r="Q99" s="246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5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5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5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5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5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>(E105*F105)+G105</f>
        <v>29500</v>
      </c>
      <c r="I105" s="11">
        <f t="shared" si="5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5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5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5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5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5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5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>(E112*F112)+G112</f>
        <v>29500</v>
      </c>
      <c r="I112" s="11">
        <f t="shared" si="5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>(E113*F113)+G113</f>
        <v>172500</v>
      </c>
      <c r="I113" s="11">
        <f t="shared" si="5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5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5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5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5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5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5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5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5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5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5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5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5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5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5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5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5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>(E130*F130)+G130</f>
        <v>6900</v>
      </c>
      <c r="I130" s="11">
        <f t="shared" si="5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5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5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5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5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5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7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7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>(E138*F138)+G138</f>
        <v>11000</v>
      </c>
      <c r="I138" s="11">
        <f t="shared" si="7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7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7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7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7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7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7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7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7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7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7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7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7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7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7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7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7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7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7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7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7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7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7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7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7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7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7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7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7"/>
        <v>3685136.2600000002</v>
      </c>
      <c r="J166" s="20">
        <f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7"/>
        <v>3702136.2600000002</v>
      </c>
      <c r="J167" s="20">
        <f>J166-H167</f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7"/>
        <v>3736136.2600000002</v>
      </c>
      <c r="J168" s="20">
        <f>J167-H168</f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7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7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7"/>
        <v>3742136.2600000002</v>
      </c>
      <c r="J171" s="20">
        <f>J170-H170</f>
        <v>0</v>
      </c>
      <c r="K171" s="239" t="s">
        <v>135</v>
      </c>
      <c r="L171" s="239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7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7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7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7"/>
        <v>3811136.2600000002</v>
      </c>
      <c r="J175" s="20">
        <f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7"/>
        <v>3826136.2600000002</v>
      </c>
      <c r="J176" s="20">
        <f>J175-H175</f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7"/>
        <v>3831136.2600000002</v>
      </c>
      <c r="J177" s="20">
        <f>J176-H176</f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7"/>
        <v>3848136.2600000002</v>
      </c>
      <c r="J178" s="20">
        <f>J177-H177</f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7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7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7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7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7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7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7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7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>(E187*F187)+G187</f>
        <v>720</v>
      </c>
      <c r="I187" s="11">
        <f t="shared" si="7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7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7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7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>(E191*F191)+G191</f>
        <v>121500</v>
      </c>
      <c r="I191" s="11">
        <f t="shared" si="7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7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7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7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7"/>
        <v>4107776.2600000002</v>
      </c>
      <c r="J195" s="20">
        <f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7"/>
        <v>4108176.2600000002</v>
      </c>
      <c r="J196" s="20">
        <f>J195-H196</f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7"/>
        <v>4108676.2600000002</v>
      </c>
      <c r="J197" s="20">
        <f>J196-H197</f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7"/>
        <v>4187676.2600000002</v>
      </c>
      <c r="J198" s="20">
        <f>J197-H198</f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7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>(E202*F202)+G202</f>
        <v>60500</v>
      </c>
      <c r="I202" s="11">
        <f t="shared" si="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>(E204*F204)+G204</f>
        <v>242000</v>
      </c>
      <c r="I204" s="11">
        <f t="shared" si="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8"/>
        <v>4512256.26</v>
      </c>
      <c r="J207" s="20">
        <f t="shared" ref="J207:J212" si="9"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8"/>
        <v>4516756.26</v>
      </c>
      <c r="J208" s="20">
        <f t="shared" si="9"/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8"/>
        <v>4524756.26</v>
      </c>
      <c r="J209" s="20">
        <f t="shared" si="9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8"/>
        <v>4527756.26</v>
      </c>
      <c r="J210" s="20">
        <f t="shared" si="9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8"/>
        <v>4528356.26</v>
      </c>
      <c r="J211" s="20">
        <f t="shared" si="9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8"/>
        <v>4550356.26</v>
      </c>
      <c r="J212" s="20">
        <f t="shared" si="9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>(E213*F213)+G213</f>
        <v>130000</v>
      </c>
      <c r="I213" s="11">
        <f t="shared" si="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>(E221*F221)+G221</f>
        <v>139873</v>
      </c>
      <c r="I221" s="11">
        <f t="shared" si="8"/>
        <v>4899629.26</v>
      </c>
      <c r="J221" s="20"/>
    </row>
    <row r="222" spans="2:12" ht="21" x14ac:dyDescent="0.4">
      <c r="B222" s="160"/>
      <c r="C222" s="161"/>
      <c r="D222" s="162"/>
      <c r="E222" s="162">
        <v>0</v>
      </c>
      <c r="F222" s="162">
        <v>0</v>
      </c>
      <c r="G222" s="162"/>
      <c r="H222" s="163">
        <f>(E222*F222)+G222</f>
        <v>0</v>
      </c>
      <c r="I222" s="11">
        <f t="shared" si="8"/>
        <v>4899629.26</v>
      </c>
      <c r="J222" t="s">
        <v>167</v>
      </c>
    </row>
    <row r="223" spans="2:12" ht="21" x14ac:dyDescent="0.4">
      <c r="B223" s="160"/>
      <c r="C223" s="161"/>
      <c r="D223" s="162"/>
      <c r="E223" s="162">
        <v>0</v>
      </c>
      <c r="F223" s="162">
        <v>0</v>
      </c>
      <c r="G223" s="162"/>
      <c r="H223" s="163">
        <f>(E223*F223)+G223</f>
        <v>0</v>
      </c>
      <c r="I223" s="11">
        <f t="shared" si="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>(E227*F227)+G227</f>
        <v>2500</v>
      </c>
      <c r="I227" s="11">
        <f t="shared" si="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>(E232*F232)+G232</f>
        <v>100108</v>
      </c>
      <c r="I232" s="11">
        <f t="shared" si="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>(E233*F233)+G233</f>
        <v>181500</v>
      </c>
      <c r="I233" s="11">
        <f t="shared" si="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>(E239*F239)+G239</f>
        <v>39000</v>
      </c>
      <c r="I239" s="11">
        <f t="shared" si="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>(E245*F245)+G245</f>
        <v>30000</v>
      </c>
      <c r="I245" s="11">
        <f t="shared" si="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>(E248*F248)+G248</f>
        <v>30000</v>
      </c>
      <c r="I248" s="11">
        <f t="shared" si="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>(E252*F252)+G252</f>
        <v>30000</v>
      </c>
      <c r="I252" s="11">
        <f t="shared" si="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>(E254*F254)+G254</f>
        <v>60000</v>
      </c>
      <c r="I254" s="11">
        <f t="shared" si="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8"/>
        <v>6901156.0599999996</v>
      </c>
      <c r="J257" s="20">
        <f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8"/>
        <v>6901956.0599999996</v>
      </c>
      <c r="J258" s="20">
        <f>J257-H258</f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8"/>
        <v>6906188.0599999996</v>
      </c>
      <c r="J259" s="20">
        <f>J258-H259</f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8"/>
        <v>6929688.0599999996</v>
      </c>
      <c r="J260" s="20">
        <f>J259-H260</f>
        <v>47486.8</v>
      </c>
      <c r="K260">
        <v>17000</v>
      </c>
      <c r="L260" t="s">
        <v>198</v>
      </c>
    </row>
    <row r="261" spans="2:12" ht="21" x14ac:dyDescent="0.4">
      <c r="B261" s="167">
        <v>45244</v>
      </c>
      <c r="C261" s="168">
        <v>15</v>
      </c>
      <c r="D261" s="169" t="s">
        <v>200</v>
      </c>
      <c r="E261" s="169"/>
      <c r="F261" s="169"/>
      <c r="G261" s="169"/>
      <c r="H261" s="170">
        <v>22100</v>
      </c>
      <c r="I261" s="11">
        <f t="shared" si="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>(E264*F264)+G264</f>
        <v>33000</v>
      </c>
      <c r="I264" s="11">
        <f t="shared" ref="I264:I327" si="10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8" t="s">
        <v>206</v>
      </c>
      <c r="E265" s="134"/>
      <c r="F265" s="134"/>
      <c r="G265" s="134"/>
      <c r="H265" s="135">
        <v>10000</v>
      </c>
      <c r="I265" s="11">
        <f t="shared" si="10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10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10"/>
        <v>7716788.0599999996</v>
      </c>
    </row>
    <row r="268" spans="2:12" ht="21" x14ac:dyDescent="0.4">
      <c r="B268" s="218">
        <v>45253</v>
      </c>
      <c r="C268" s="219">
        <v>17</v>
      </c>
      <c r="D268" s="220" t="s">
        <v>208</v>
      </c>
      <c r="E268" s="220"/>
      <c r="F268" s="220"/>
      <c r="G268" s="220"/>
      <c r="H268" s="221">
        <v>445000</v>
      </c>
      <c r="I268" s="11">
        <f t="shared" si="10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10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10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10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10"/>
        <v>8510650.8599999975</v>
      </c>
    </row>
    <row r="273" spans="2:11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10"/>
        <v>8514150.8599999975</v>
      </c>
    </row>
    <row r="274" spans="2:11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10"/>
        <v>8514950.8599999975</v>
      </c>
    </row>
    <row r="275" spans="2:11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10"/>
        <v>8516580.8599999975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>(E276*F276)+G276</f>
        <v>33500</v>
      </c>
      <c r="I276" s="11">
        <f t="shared" si="10"/>
        <v>8550080.8599999975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>(E277*F277)+G277</f>
        <v>33500</v>
      </c>
      <c r="I277" s="11">
        <f t="shared" si="10"/>
        <v>8583580.8599999975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>(E278*F278)+G278</f>
        <v>8400</v>
      </c>
      <c r="I278" s="11">
        <f t="shared" si="10"/>
        <v>8591980.8599999975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>(E279*F279)+G279</f>
        <v>33500</v>
      </c>
      <c r="I279" s="11">
        <f t="shared" si="10"/>
        <v>8625480.8599999975</v>
      </c>
    </row>
    <row r="280" spans="2:11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10"/>
        <v>8628980.8599999975</v>
      </c>
    </row>
    <row r="281" spans="2:11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10"/>
        <v>8641980.8599999975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>(E282*F282)+G282</f>
        <v>3900</v>
      </c>
      <c r="I282" s="11">
        <f t="shared" si="10"/>
        <v>8645880.8599999975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>(E283*F283)+G283</f>
        <v>381000</v>
      </c>
      <c r="I283" s="11">
        <f t="shared" si="10"/>
        <v>9026880.8599999975</v>
      </c>
    </row>
    <row r="284" spans="2:11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10"/>
        <v>10926880.859999998</v>
      </c>
      <c r="J284" s="193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>(E285*F285)+G285</f>
        <v>376500</v>
      </c>
      <c r="I285" s="11">
        <f t="shared" si="10"/>
        <v>11303380.859999998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10"/>
        <v>11303380.859999998</v>
      </c>
    </row>
    <row r="287" spans="2:11" ht="21" x14ac:dyDescent="0.4">
      <c r="B287" s="132">
        <v>45264</v>
      </c>
      <c r="C287" s="133">
        <v>16</v>
      </c>
      <c r="D287" s="134" t="s">
        <v>213</v>
      </c>
      <c r="E287" s="134"/>
      <c r="F287" s="134"/>
      <c r="G287" s="134"/>
      <c r="H287" s="135">
        <v>35000</v>
      </c>
      <c r="I287" s="11">
        <f t="shared" si="10"/>
        <v>11338380.859999998</v>
      </c>
    </row>
    <row r="288" spans="2:11" ht="21" x14ac:dyDescent="0.4">
      <c r="B288" s="132">
        <v>45270</v>
      </c>
      <c r="C288" s="133">
        <v>16</v>
      </c>
      <c r="D288" s="134" t="s">
        <v>213</v>
      </c>
      <c r="E288" s="134"/>
      <c r="F288" s="134"/>
      <c r="G288" s="134"/>
      <c r="H288" s="135">
        <v>30000</v>
      </c>
      <c r="I288" s="11">
        <f t="shared" si="10"/>
        <v>11368380.859999998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10"/>
        <v>11468380.859999998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10"/>
        <v>11533380.859999998</v>
      </c>
    </row>
    <row r="291" spans="2:10" ht="21" x14ac:dyDescent="0.4">
      <c r="B291" s="218">
        <v>45260</v>
      </c>
      <c r="C291" s="219">
        <v>17</v>
      </c>
      <c r="D291" s="220" t="s">
        <v>86</v>
      </c>
      <c r="E291" s="220"/>
      <c r="F291" s="220"/>
      <c r="G291" s="220"/>
      <c r="H291" s="221">
        <v>30000</v>
      </c>
      <c r="I291" s="11">
        <f t="shared" si="10"/>
        <v>11563380.859999998</v>
      </c>
    </row>
    <row r="292" spans="2:10" ht="21" x14ac:dyDescent="0.4">
      <c r="B292" s="89">
        <v>45272</v>
      </c>
      <c r="C292" s="90">
        <v>7</v>
      </c>
      <c r="D292" s="91" t="s">
        <v>70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10"/>
        <v>11569380.859999998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10"/>
        <v>11644380.859999998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>(E294*F294)+G294</f>
        <v>58250</v>
      </c>
      <c r="I294" s="11">
        <f t="shared" si="10"/>
        <v>11702630.859999998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11">(E295*F295)+G295</f>
        <v>30250</v>
      </c>
      <c r="I295" s="11">
        <f t="shared" si="10"/>
        <v>11732880.859999998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11"/>
        <v>30125</v>
      </c>
      <c r="I296" s="11">
        <f t="shared" si="10"/>
        <v>11763005.859999998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11"/>
        <v>29875</v>
      </c>
      <c r="I297" s="11">
        <f t="shared" si="10"/>
        <v>11792880.859999998</v>
      </c>
      <c r="J297" t="s">
        <v>216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11"/>
        <v>29250</v>
      </c>
      <c r="I298" s="11">
        <f t="shared" si="10"/>
        <v>11822130.859999998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11"/>
        <v>29750</v>
      </c>
      <c r="I299" s="11">
        <f t="shared" si="10"/>
        <v>11851880.859999998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11"/>
        <v>29250</v>
      </c>
      <c r="I300" s="11">
        <f t="shared" si="10"/>
        <v>11881130.859999998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>(E301*F301)+G301</f>
        <v>60500</v>
      </c>
      <c r="I301" s="11">
        <f t="shared" si="10"/>
        <v>11941630.859999998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>(E302*F302)+G302</f>
        <v>60500</v>
      </c>
      <c r="I302" s="11">
        <f t="shared" si="10"/>
        <v>12002130.859999998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>(E303*F303)+G303</f>
        <v>95200</v>
      </c>
      <c r="I303" s="11">
        <f>I302+H303</f>
        <v>12097330.859999998</v>
      </c>
    </row>
    <row r="304" spans="2:10" ht="21" x14ac:dyDescent="0.4">
      <c r="B304" s="89">
        <v>45273</v>
      </c>
      <c r="C304" s="90">
        <v>7</v>
      </c>
      <c r="D304" s="91" t="s">
        <v>196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10"/>
        <v>12147563.859999998</v>
      </c>
    </row>
    <row r="305" spans="2:11" ht="21" x14ac:dyDescent="0.4">
      <c r="B305" s="89">
        <v>45273</v>
      </c>
      <c r="C305" s="90">
        <v>7</v>
      </c>
      <c r="D305" s="91" t="s">
        <v>106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10"/>
        <v>12154213.859999998</v>
      </c>
    </row>
    <row r="306" spans="2:11" ht="21" x14ac:dyDescent="0.4">
      <c r="B306" s="89">
        <v>45262</v>
      </c>
      <c r="C306" s="90">
        <v>7</v>
      </c>
      <c r="D306" s="91" t="s">
        <v>217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10"/>
        <v>12197484.659999998</v>
      </c>
    </row>
    <row r="307" spans="2:11" ht="21" x14ac:dyDescent="0.4">
      <c r="B307" s="89">
        <v>45262</v>
      </c>
      <c r="C307" s="90">
        <v>7</v>
      </c>
      <c r="D307" s="91" t="s">
        <v>106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10"/>
        <v>12198164.659999998</v>
      </c>
    </row>
    <row r="308" spans="2:11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>(E308*F308)+G308</f>
        <v>29750</v>
      </c>
      <c r="I308" s="11">
        <f t="shared" si="10"/>
        <v>12227914.659999998</v>
      </c>
    </row>
    <row r="309" spans="2:11" ht="21" x14ac:dyDescent="0.4">
      <c r="B309" s="75">
        <v>45379</v>
      </c>
      <c r="C309" s="76">
        <v>8</v>
      </c>
      <c r="D309" s="77" t="s">
        <v>219</v>
      </c>
      <c r="E309" s="77"/>
      <c r="F309" s="77"/>
      <c r="G309" s="77"/>
      <c r="H309" s="79">
        <v>1300</v>
      </c>
      <c r="I309" s="11">
        <f t="shared" si="10"/>
        <v>12229214.659999998</v>
      </c>
    </row>
    <row r="310" spans="2:11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>(E310*F310)+G310</f>
        <v>29750</v>
      </c>
      <c r="I310" s="11">
        <f t="shared" si="10"/>
        <v>12258964.659999998</v>
      </c>
    </row>
    <row r="311" spans="2:11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>(E311*F311)+G311</f>
        <v>60250</v>
      </c>
      <c r="I311" s="11">
        <f t="shared" si="10"/>
        <v>12319214.659999998</v>
      </c>
    </row>
    <row r="312" spans="2:11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10"/>
        <v>12337214.659999998</v>
      </c>
    </row>
    <row r="313" spans="2:11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10"/>
        <v>12355714.659999998</v>
      </c>
    </row>
    <row r="314" spans="2:11" ht="21" x14ac:dyDescent="0.4">
      <c r="B314" s="218">
        <v>45379</v>
      </c>
      <c r="C314" s="219">
        <v>17</v>
      </c>
      <c r="D314" s="220" t="s">
        <v>208</v>
      </c>
      <c r="E314" s="220"/>
      <c r="F314" s="220"/>
      <c r="G314" s="220"/>
      <c r="H314" s="221">
        <v>26050</v>
      </c>
      <c r="I314" s="11">
        <f t="shared" si="10"/>
        <v>12381764.659999998</v>
      </c>
    </row>
    <row r="315" spans="2:11" ht="21" x14ac:dyDescent="0.4">
      <c r="B315" s="75">
        <v>45382</v>
      </c>
      <c r="C315" s="76">
        <v>8</v>
      </c>
      <c r="D315" s="77" t="s">
        <v>224</v>
      </c>
      <c r="E315" s="77"/>
      <c r="F315" s="77"/>
      <c r="G315" s="77"/>
      <c r="H315" s="79">
        <v>13000</v>
      </c>
      <c r="I315" s="11">
        <f t="shared" si="10"/>
        <v>12394764.659999998</v>
      </c>
    </row>
    <row r="316" spans="2:11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>(E316*F316)+G316</f>
        <v>29650</v>
      </c>
      <c r="I316" s="11">
        <f t="shared" si="10"/>
        <v>12424414.659999998</v>
      </c>
      <c r="J316" s="238" t="s">
        <v>227</v>
      </c>
      <c r="K316" s="238"/>
    </row>
    <row r="317" spans="2:11" ht="21" x14ac:dyDescent="0.4">
      <c r="B317" s="26">
        <v>45419</v>
      </c>
      <c r="C317" s="47">
        <v>3</v>
      </c>
      <c r="D317" s="27" t="s">
        <v>11</v>
      </c>
      <c r="E317" s="27">
        <v>15</v>
      </c>
      <c r="F317" s="27">
        <v>1200</v>
      </c>
      <c r="G317" s="27">
        <v>0</v>
      </c>
      <c r="H317" s="28">
        <f>(E317*F317)+G317</f>
        <v>18000</v>
      </c>
      <c r="I317" s="11">
        <f t="shared" si="10"/>
        <v>12442414.659999998</v>
      </c>
    </row>
    <row r="318" spans="2:11" ht="21" x14ac:dyDescent="0.4">
      <c r="B318" s="26">
        <v>45421</v>
      </c>
      <c r="C318" s="47">
        <v>3</v>
      </c>
      <c r="D318" s="27" t="s">
        <v>11</v>
      </c>
      <c r="E318" s="27">
        <v>25</v>
      </c>
      <c r="F318" s="27">
        <v>1175</v>
      </c>
      <c r="G318" s="27">
        <v>500</v>
      </c>
      <c r="H318" s="28">
        <f>(E318*F318)+G318</f>
        <v>29875</v>
      </c>
      <c r="I318" s="11">
        <f t="shared" si="10"/>
        <v>12472289.659999998</v>
      </c>
    </row>
    <row r="319" spans="2:11" ht="21" x14ac:dyDescent="0.4">
      <c r="B319" s="234">
        <v>45429</v>
      </c>
      <c r="C319" s="235">
        <v>19</v>
      </c>
      <c r="D319" s="236" t="s">
        <v>251</v>
      </c>
      <c r="E319" s="236">
        <v>0</v>
      </c>
      <c r="F319" s="236">
        <v>0</v>
      </c>
      <c r="G319" s="236">
        <v>0</v>
      </c>
      <c r="H319" s="237">
        <v>100000</v>
      </c>
      <c r="I319" s="11">
        <f t="shared" si="10"/>
        <v>12572289.659999998</v>
      </c>
    </row>
    <row r="320" spans="2:11" ht="21" x14ac:dyDescent="0.4">
      <c r="B320" s="224"/>
      <c r="C320" s="225"/>
      <c r="D320" s="227"/>
      <c r="E320" s="227"/>
      <c r="F320" s="227"/>
      <c r="G320" s="227"/>
      <c r="H320" s="228"/>
      <c r="I320" s="11">
        <f t="shared" si="10"/>
        <v>12572289.659999998</v>
      </c>
    </row>
    <row r="321" spans="2:12" ht="21" x14ac:dyDescent="0.4">
      <c r="B321" s="224"/>
      <c r="C321" s="225"/>
      <c r="D321" s="226"/>
      <c r="E321" s="227"/>
      <c r="F321" s="227"/>
      <c r="G321" s="227"/>
      <c r="H321" s="228"/>
      <c r="I321" s="11">
        <f t="shared" si="10"/>
        <v>12572289.659999998</v>
      </c>
    </row>
    <row r="322" spans="2:12" ht="21" x14ac:dyDescent="0.4">
      <c r="B322" s="224"/>
      <c r="C322" s="225"/>
      <c r="D322" s="226"/>
      <c r="E322" s="227"/>
      <c r="F322" s="227"/>
      <c r="G322" s="227"/>
      <c r="H322" s="228"/>
      <c r="I322" s="11">
        <f t="shared" si="10"/>
        <v>12572289.659999998</v>
      </c>
    </row>
    <row r="323" spans="2:12" ht="21" x14ac:dyDescent="0.4">
      <c r="B323" s="224"/>
      <c r="C323" s="225"/>
      <c r="D323" s="226"/>
      <c r="E323" s="227"/>
      <c r="F323" s="227"/>
      <c r="G323" s="227"/>
      <c r="H323" s="228"/>
      <c r="I323" s="11">
        <f t="shared" si="10"/>
        <v>12572289.659999998</v>
      </c>
    </row>
    <row r="324" spans="2:12" ht="21" x14ac:dyDescent="0.4">
      <c r="B324" s="224"/>
      <c r="C324" s="225"/>
      <c r="D324" s="226"/>
      <c r="E324" s="227"/>
      <c r="F324" s="227"/>
      <c r="G324" s="227"/>
      <c r="H324" s="228"/>
      <c r="I324" s="11">
        <f t="shared" si="10"/>
        <v>12572289.659999998</v>
      </c>
      <c r="L324" s="223"/>
    </row>
    <row r="325" spans="2:12" ht="21" x14ac:dyDescent="0.4">
      <c r="B325" s="224"/>
      <c r="C325" s="225"/>
      <c r="D325" s="226"/>
      <c r="E325" s="227"/>
      <c r="F325" s="227"/>
      <c r="G325" s="227"/>
      <c r="H325" s="228"/>
      <c r="I325" s="11">
        <f t="shared" si="10"/>
        <v>12572289.659999998</v>
      </c>
    </row>
    <row r="326" spans="2:12" ht="21" x14ac:dyDescent="0.4">
      <c r="B326" s="224"/>
      <c r="C326" s="225"/>
      <c r="D326" s="226"/>
      <c r="E326" s="227"/>
      <c r="F326" s="227"/>
      <c r="G326" s="227"/>
      <c r="H326" s="228"/>
      <c r="I326" s="11">
        <f t="shared" si="10"/>
        <v>12572289.659999998</v>
      </c>
    </row>
    <row r="327" spans="2:12" ht="21" x14ac:dyDescent="0.4">
      <c r="B327" s="224"/>
      <c r="C327" s="225"/>
      <c r="D327" s="226"/>
      <c r="E327" s="227"/>
      <c r="F327" s="227"/>
      <c r="G327" s="227"/>
      <c r="H327" s="228"/>
      <c r="I327" s="11">
        <f t="shared" si="10"/>
        <v>12572289.659999998</v>
      </c>
    </row>
    <row r="328" spans="2:12" ht="21" x14ac:dyDescent="0.4">
      <c r="B328" s="224"/>
      <c r="C328" s="225"/>
      <c r="D328" s="226"/>
      <c r="E328" s="227"/>
      <c r="F328" s="227"/>
      <c r="G328" s="227"/>
      <c r="H328" s="228"/>
      <c r="I328" s="11">
        <f t="shared" ref="I328:I391" si="12">I327+H328</f>
        <v>12572289.659999998</v>
      </c>
    </row>
    <row r="329" spans="2:12" ht="21" x14ac:dyDescent="0.4">
      <c r="B329" s="224"/>
      <c r="C329" s="225"/>
      <c r="D329" s="227"/>
      <c r="E329" s="227"/>
      <c r="F329" s="227"/>
      <c r="G329" s="227"/>
      <c r="H329" s="228"/>
      <c r="I329" s="11">
        <f t="shared" si="12"/>
        <v>12572289.659999998</v>
      </c>
    </row>
    <row r="330" spans="2:12" ht="21" x14ac:dyDescent="0.4">
      <c r="B330" s="224"/>
      <c r="C330" s="225"/>
      <c r="D330" s="226"/>
      <c r="E330" s="227"/>
      <c r="F330" s="227"/>
      <c r="G330" s="227"/>
      <c r="H330" s="228"/>
      <c r="I330" s="11">
        <f t="shared" si="12"/>
        <v>12572289.659999998</v>
      </c>
    </row>
    <row r="331" spans="2:12" ht="21" x14ac:dyDescent="0.4">
      <c r="B331" s="224"/>
      <c r="C331" s="225"/>
      <c r="D331" s="226"/>
      <c r="E331" s="227"/>
      <c r="F331" s="227"/>
      <c r="G331" s="227"/>
      <c r="H331" s="228"/>
      <c r="I331" s="11">
        <f t="shared" si="12"/>
        <v>12572289.659999998</v>
      </c>
    </row>
    <row r="332" spans="2:12" ht="21" x14ac:dyDescent="0.4">
      <c r="B332" s="224"/>
      <c r="C332" s="225"/>
      <c r="D332" s="226"/>
      <c r="E332" s="227"/>
      <c r="F332" s="227"/>
      <c r="G332" s="227"/>
      <c r="H332" s="228"/>
      <c r="I332" s="11">
        <f t="shared" si="12"/>
        <v>12572289.659999998</v>
      </c>
    </row>
    <row r="333" spans="2:12" ht="21" x14ac:dyDescent="0.4">
      <c r="B333" s="224"/>
      <c r="C333" s="225"/>
      <c r="D333" s="226"/>
      <c r="E333" s="227"/>
      <c r="F333" s="227"/>
      <c r="G333" s="227"/>
      <c r="H333" s="228"/>
      <c r="I333" s="11">
        <f t="shared" si="12"/>
        <v>12572289.659999998</v>
      </c>
    </row>
    <row r="334" spans="2:12" ht="21" x14ac:dyDescent="0.4">
      <c r="B334" s="224"/>
      <c r="C334" s="225"/>
      <c r="D334" s="226"/>
      <c r="E334" s="227"/>
      <c r="F334" s="227"/>
      <c r="G334" s="227"/>
      <c r="H334" s="228"/>
      <c r="I334" s="11">
        <f t="shared" si="12"/>
        <v>12572289.659999998</v>
      </c>
    </row>
    <row r="335" spans="2:12" ht="21" x14ac:dyDescent="0.4">
      <c r="B335" s="224"/>
      <c r="C335" s="225"/>
      <c r="D335" s="227"/>
      <c r="E335" s="227"/>
      <c r="F335" s="227"/>
      <c r="G335" s="227"/>
      <c r="H335" s="228"/>
      <c r="I335" s="11">
        <f t="shared" si="12"/>
        <v>12572289.659999998</v>
      </c>
    </row>
    <row r="336" spans="2:12" ht="21" x14ac:dyDescent="0.4">
      <c r="B336" s="224"/>
      <c r="C336" s="225"/>
      <c r="D336" s="226"/>
      <c r="E336" s="227"/>
      <c r="F336" s="227"/>
      <c r="G336" s="227"/>
      <c r="H336" s="228"/>
      <c r="I336" s="11">
        <f t="shared" si="12"/>
        <v>12572289.659999998</v>
      </c>
    </row>
    <row r="337" spans="2:9" ht="21" x14ac:dyDescent="0.4">
      <c r="B337" s="224"/>
      <c r="C337" s="225"/>
      <c r="D337" s="226"/>
      <c r="E337" s="227"/>
      <c r="F337" s="227"/>
      <c r="G337" s="227"/>
      <c r="H337" s="228"/>
      <c r="I337" s="11">
        <f t="shared" si="12"/>
        <v>12572289.659999998</v>
      </c>
    </row>
    <row r="338" spans="2:9" ht="21" x14ac:dyDescent="0.4">
      <c r="B338" s="224"/>
      <c r="C338" s="225"/>
      <c r="D338" s="226"/>
      <c r="E338" s="227"/>
      <c r="F338" s="227"/>
      <c r="G338" s="227"/>
      <c r="H338" s="228"/>
      <c r="I338" s="11">
        <f t="shared" si="12"/>
        <v>12572289.659999998</v>
      </c>
    </row>
    <row r="339" spans="2:9" ht="21" x14ac:dyDescent="0.4">
      <c r="B339" s="224"/>
      <c r="C339" s="225"/>
      <c r="D339" s="227"/>
      <c r="E339" s="227"/>
      <c r="F339" s="227"/>
      <c r="G339" s="227"/>
      <c r="H339" s="228"/>
      <c r="I339" s="11">
        <f t="shared" si="12"/>
        <v>12572289.659999998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ref="H340:H378" si="13">(E340*F340)+G340</f>
        <v>0</v>
      </c>
      <c r="I340" s="11">
        <f t="shared" si="12"/>
        <v>12572289.659999998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13"/>
        <v>0</v>
      </c>
      <c r="I341" s="11">
        <f t="shared" si="12"/>
        <v>12572289.659999998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13"/>
        <v>0</v>
      </c>
      <c r="I342" s="11">
        <f t="shared" si="12"/>
        <v>12572289.659999998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13"/>
        <v>0</v>
      </c>
      <c r="I343" s="11">
        <f t="shared" si="12"/>
        <v>12572289.659999998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13"/>
        <v>0</v>
      </c>
      <c r="I344" s="11">
        <f t="shared" si="12"/>
        <v>12572289.659999998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13"/>
        <v>0</v>
      </c>
      <c r="I345" s="11">
        <f t="shared" si="12"/>
        <v>12572289.659999998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13"/>
        <v>0</v>
      </c>
      <c r="I346" s="11">
        <f t="shared" si="12"/>
        <v>12572289.659999998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13"/>
        <v>0</v>
      </c>
      <c r="I347" s="11">
        <f t="shared" si="12"/>
        <v>12572289.659999998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13"/>
        <v>0</v>
      </c>
      <c r="I348" s="11">
        <f t="shared" si="12"/>
        <v>12572289.659999998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13"/>
        <v>0</v>
      </c>
      <c r="I349" s="11">
        <f t="shared" si="12"/>
        <v>12572289.659999998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13"/>
        <v>0</v>
      </c>
      <c r="I350" s="11">
        <f t="shared" si="12"/>
        <v>12572289.659999998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13"/>
        <v>0</v>
      </c>
      <c r="I351" s="11">
        <f t="shared" si="12"/>
        <v>12572289.659999998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13"/>
        <v>0</v>
      </c>
      <c r="I352" s="11">
        <f t="shared" si="12"/>
        <v>12572289.659999998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13"/>
        <v>0</v>
      </c>
      <c r="I353" s="11">
        <f t="shared" si="12"/>
        <v>12572289.659999998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13"/>
        <v>0</v>
      </c>
      <c r="I354" s="11">
        <f t="shared" si="12"/>
        <v>12572289.659999998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13"/>
        <v>0</v>
      </c>
      <c r="I355" s="11">
        <f t="shared" si="12"/>
        <v>12572289.659999998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13"/>
        <v>0</v>
      </c>
      <c r="I356" s="11">
        <f t="shared" si="12"/>
        <v>12572289.659999998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13"/>
        <v>0</v>
      </c>
      <c r="I357" s="11">
        <f t="shared" si="12"/>
        <v>12572289.659999998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13"/>
        <v>0</v>
      </c>
      <c r="I358" s="11">
        <f t="shared" si="12"/>
        <v>12572289.659999998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13"/>
        <v>0</v>
      </c>
      <c r="I359" s="11">
        <f t="shared" si="12"/>
        <v>12572289.659999998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13"/>
        <v>0</v>
      </c>
      <c r="I360" s="11">
        <f t="shared" si="12"/>
        <v>12572289.659999998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13"/>
        <v>0</v>
      </c>
      <c r="I361" s="11">
        <f t="shared" si="12"/>
        <v>12572289.659999998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13"/>
        <v>0</v>
      </c>
      <c r="I362" s="11">
        <f t="shared" si="12"/>
        <v>12572289.659999998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13"/>
        <v>0</v>
      </c>
      <c r="I363" s="11">
        <f t="shared" si="12"/>
        <v>12572289.659999998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13"/>
        <v>0</v>
      </c>
      <c r="I364" s="11">
        <f t="shared" si="12"/>
        <v>12572289.659999998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13"/>
        <v>0</v>
      </c>
      <c r="I365" s="11">
        <f t="shared" si="12"/>
        <v>12572289.659999998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13"/>
        <v>0</v>
      </c>
      <c r="I366" s="11">
        <f t="shared" si="12"/>
        <v>12572289.659999998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13"/>
        <v>0</v>
      </c>
      <c r="I367" s="11">
        <f t="shared" si="12"/>
        <v>12572289.659999998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13"/>
        <v>0</v>
      </c>
      <c r="I368" s="11">
        <f t="shared" si="12"/>
        <v>12572289.659999998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13"/>
        <v>0</v>
      </c>
      <c r="I369" s="11">
        <f t="shared" si="12"/>
        <v>12572289.659999998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13"/>
        <v>0</v>
      </c>
      <c r="I370" s="11">
        <f t="shared" si="12"/>
        <v>12572289.659999998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13"/>
        <v>0</v>
      </c>
      <c r="I371" s="11">
        <f t="shared" si="12"/>
        <v>12572289.659999998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13"/>
        <v>0</v>
      </c>
      <c r="I372" s="11">
        <f t="shared" si="12"/>
        <v>12572289.659999998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13"/>
        <v>0</v>
      </c>
      <c r="I373" s="11">
        <f t="shared" si="12"/>
        <v>12572289.659999998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13"/>
        <v>0</v>
      </c>
      <c r="I374" s="11">
        <f t="shared" si="12"/>
        <v>12572289.659999998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13"/>
        <v>0</v>
      </c>
      <c r="I375" s="11">
        <f t="shared" si="12"/>
        <v>12572289.659999998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13"/>
        <v>0</v>
      </c>
      <c r="I376" s="11">
        <f t="shared" si="12"/>
        <v>12572289.659999998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13"/>
        <v>0</v>
      </c>
      <c r="I377" s="11">
        <f t="shared" si="12"/>
        <v>12572289.659999998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13"/>
        <v>0</v>
      </c>
      <c r="I378" s="11">
        <f t="shared" si="12"/>
        <v>12572289.659999998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14">(E379*F379)+G379</f>
        <v>0</v>
      </c>
      <c r="I379" s="11">
        <f t="shared" si="12"/>
        <v>12572289.659999998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14"/>
        <v>0</v>
      </c>
      <c r="I380" s="11">
        <f t="shared" si="12"/>
        <v>12572289.659999998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14"/>
        <v>0</v>
      </c>
      <c r="I381" s="11">
        <f t="shared" si="12"/>
        <v>12572289.659999998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14"/>
        <v>0</v>
      </c>
      <c r="I382" s="11">
        <f t="shared" si="12"/>
        <v>12572289.659999998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14"/>
        <v>0</v>
      </c>
      <c r="I383" s="11">
        <f t="shared" si="12"/>
        <v>12572289.659999998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14"/>
        <v>0</v>
      </c>
      <c r="I384" s="11">
        <f t="shared" si="12"/>
        <v>12572289.659999998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14"/>
        <v>0</v>
      </c>
      <c r="I385" s="11">
        <f t="shared" si="12"/>
        <v>12572289.659999998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14"/>
        <v>0</v>
      </c>
      <c r="I386" s="11">
        <f t="shared" si="12"/>
        <v>12572289.659999998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14"/>
        <v>0</v>
      </c>
      <c r="I387" s="11">
        <f t="shared" si="12"/>
        <v>12572289.659999998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14"/>
        <v>0</v>
      </c>
      <c r="I388" s="11">
        <f t="shared" si="12"/>
        <v>12572289.659999998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14"/>
        <v>0</v>
      </c>
      <c r="I389" s="11">
        <f t="shared" si="12"/>
        <v>12572289.659999998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14"/>
        <v>0</v>
      </c>
      <c r="I390" s="11">
        <f t="shared" si="12"/>
        <v>12572289.659999998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14"/>
        <v>0</v>
      </c>
      <c r="I391" s="11">
        <f t="shared" si="12"/>
        <v>12572289.659999998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14"/>
        <v>0</v>
      </c>
      <c r="I392" s="11">
        <f t="shared" ref="I392:I455" si="15">I391+H392</f>
        <v>12572289.659999998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14"/>
        <v>0</v>
      </c>
      <c r="I393" s="11">
        <f t="shared" si="15"/>
        <v>12572289.659999998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14"/>
        <v>0</v>
      </c>
      <c r="I394" s="11">
        <f t="shared" si="15"/>
        <v>12572289.659999998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14"/>
        <v>0</v>
      </c>
      <c r="I395" s="11">
        <f t="shared" si="15"/>
        <v>12572289.659999998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14"/>
        <v>0</v>
      </c>
      <c r="I396" s="11">
        <f t="shared" si="15"/>
        <v>12572289.659999998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14"/>
        <v>0</v>
      </c>
      <c r="I397" s="11">
        <f t="shared" si="15"/>
        <v>12572289.659999998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14"/>
        <v>0</v>
      </c>
      <c r="I398" s="11">
        <f t="shared" si="15"/>
        <v>12572289.659999998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14"/>
        <v>0</v>
      </c>
      <c r="I399" s="11">
        <f t="shared" si="15"/>
        <v>12572289.659999998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14"/>
        <v>0</v>
      </c>
      <c r="I400" s="11">
        <f t="shared" si="15"/>
        <v>12572289.659999998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14"/>
        <v>0</v>
      </c>
      <c r="I401" s="11">
        <f t="shared" si="15"/>
        <v>12572289.659999998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14"/>
        <v>0</v>
      </c>
      <c r="I402" s="11">
        <f t="shared" si="15"/>
        <v>12572289.659999998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14"/>
        <v>0</v>
      </c>
      <c r="I403" s="11">
        <f t="shared" si="15"/>
        <v>12572289.659999998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14"/>
        <v>0</v>
      </c>
      <c r="I404" s="11">
        <f t="shared" si="15"/>
        <v>12572289.659999998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14"/>
        <v>0</v>
      </c>
      <c r="I405" s="11">
        <f t="shared" si="15"/>
        <v>12572289.659999998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14"/>
        <v>0</v>
      </c>
      <c r="I406" s="11">
        <f t="shared" si="15"/>
        <v>12572289.659999998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14"/>
        <v>0</v>
      </c>
      <c r="I407" s="11">
        <f t="shared" si="15"/>
        <v>12572289.659999998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14"/>
        <v>0</v>
      </c>
      <c r="I408" s="11">
        <f t="shared" si="15"/>
        <v>12572289.659999998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14"/>
        <v>0</v>
      </c>
      <c r="I409" s="11">
        <f t="shared" si="15"/>
        <v>12572289.659999998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14"/>
        <v>0</v>
      </c>
      <c r="I410" s="11">
        <f t="shared" si="15"/>
        <v>12572289.659999998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14"/>
        <v>0</v>
      </c>
      <c r="I411" s="11">
        <f t="shared" si="15"/>
        <v>12572289.659999998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14"/>
        <v>0</v>
      </c>
      <c r="I412" s="11">
        <f t="shared" si="15"/>
        <v>12572289.659999998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14"/>
        <v>0</v>
      </c>
      <c r="I413" s="11">
        <f t="shared" si="15"/>
        <v>12572289.659999998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14"/>
        <v>0</v>
      </c>
      <c r="I414" s="11">
        <f t="shared" si="15"/>
        <v>12572289.659999998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14"/>
        <v>0</v>
      </c>
      <c r="I415" s="11">
        <f t="shared" si="15"/>
        <v>12572289.659999998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14"/>
        <v>0</v>
      </c>
      <c r="I416" s="11">
        <f t="shared" si="15"/>
        <v>12572289.659999998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14"/>
        <v>0</v>
      </c>
      <c r="I417" s="11">
        <f t="shared" si="15"/>
        <v>12572289.659999998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14"/>
        <v>0</v>
      </c>
      <c r="I418" s="11">
        <f t="shared" si="15"/>
        <v>12572289.659999998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14"/>
        <v>0</v>
      </c>
      <c r="I419" s="11">
        <f t="shared" si="15"/>
        <v>12572289.659999998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14"/>
        <v>0</v>
      </c>
      <c r="I420" s="11">
        <f t="shared" si="15"/>
        <v>12572289.659999998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14"/>
        <v>0</v>
      </c>
      <c r="I421" s="11">
        <f t="shared" si="15"/>
        <v>12572289.659999998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14"/>
        <v>0</v>
      </c>
      <c r="I422" s="11">
        <f t="shared" si="15"/>
        <v>12572289.659999998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14"/>
        <v>0</v>
      </c>
      <c r="I423" s="11">
        <f t="shared" si="15"/>
        <v>12572289.659999998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14"/>
        <v>0</v>
      </c>
      <c r="I424" s="11">
        <f t="shared" si="15"/>
        <v>12572289.659999998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14"/>
        <v>0</v>
      </c>
      <c r="I425" s="11">
        <f t="shared" si="15"/>
        <v>12572289.659999998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14"/>
        <v>0</v>
      </c>
      <c r="I426" s="11">
        <f t="shared" si="15"/>
        <v>12572289.659999998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14"/>
        <v>0</v>
      </c>
      <c r="I427" s="11">
        <f t="shared" si="15"/>
        <v>12572289.659999998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14"/>
        <v>0</v>
      </c>
      <c r="I428" s="11">
        <f t="shared" si="15"/>
        <v>12572289.659999998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14"/>
        <v>0</v>
      </c>
      <c r="I429" s="11">
        <f t="shared" si="15"/>
        <v>12572289.659999998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14"/>
        <v>0</v>
      </c>
      <c r="I430" s="11">
        <f t="shared" si="15"/>
        <v>12572289.659999998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14"/>
        <v>0</v>
      </c>
      <c r="I431" s="11">
        <f t="shared" si="15"/>
        <v>12572289.659999998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14"/>
        <v>0</v>
      </c>
      <c r="I432" s="11">
        <f t="shared" si="15"/>
        <v>12572289.659999998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14"/>
        <v>0</v>
      </c>
      <c r="I433" s="11">
        <f t="shared" si="15"/>
        <v>12572289.659999998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14"/>
        <v>0</v>
      </c>
      <c r="I434" s="11">
        <f t="shared" si="15"/>
        <v>12572289.659999998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14"/>
        <v>0</v>
      </c>
      <c r="I435" s="11">
        <f t="shared" si="15"/>
        <v>12572289.659999998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14"/>
        <v>0</v>
      </c>
      <c r="I436" s="11">
        <f t="shared" si="15"/>
        <v>12572289.659999998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14"/>
        <v>0</v>
      </c>
      <c r="I437" s="11">
        <f t="shared" si="15"/>
        <v>12572289.659999998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14"/>
        <v>0</v>
      </c>
      <c r="I438" s="11">
        <f t="shared" si="15"/>
        <v>12572289.659999998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14"/>
        <v>0</v>
      </c>
      <c r="I439" s="11">
        <f t="shared" si="15"/>
        <v>12572289.659999998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14"/>
        <v>0</v>
      </c>
      <c r="I440" s="11">
        <f t="shared" si="15"/>
        <v>12572289.659999998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14"/>
        <v>0</v>
      </c>
      <c r="I441" s="11">
        <f t="shared" si="15"/>
        <v>12572289.659999998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14"/>
        <v>0</v>
      </c>
      <c r="I442" s="11">
        <f t="shared" si="15"/>
        <v>12572289.659999998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16">(E443*F443)+G443</f>
        <v>0</v>
      </c>
      <c r="I443" s="11">
        <f t="shared" si="15"/>
        <v>12572289.659999998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16"/>
        <v>0</v>
      </c>
      <c r="I444" s="11">
        <f t="shared" si="15"/>
        <v>12572289.659999998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16"/>
        <v>0</v>
      </c>
      <c r="I445" s="11">
        <f t="shared" si="15"/>
        <v>12572289.659999998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16"/>
        <v>0</v>
      </c>
      <c r="I446" s="11">
        <f t="shared" si="15"/>
        <v>12572289.659999998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16"/>
        <v>0</v>
      </c>
      <c r="I447" s="11">
        <f t="shared" si="15"/>
        <v>12572289.659999998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16"/>
        <v>0</v>
      </c>
      <c r="I448" s="11">
        <f t="shared" si="15"/>
        <v>12572289.659999998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16"/>
        <v>0</v>
      </c>
      <c r="I449" s="11">
        <f t="shared" si="15"/>
        <v>12572289.659999998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16"/>
        <v>0</v>
      </c>
      <c r="I450" s="11">
        <f t="shared" si="15"/>
        <v>12572289.659999998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16"/>
        <v>0</v>
      </c>
      <c r="I451" s="11">
        <f t="shared" si="15"/>
        <v>12572289.659999998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16"/>
        <v>0</v>
      </c>
      <c r="I452" s="11">
        <f t="shared" si="15"/>
        <v>12572289.659999998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16"/>
        <v>0</v>
      </c>
      <c r="I453" s="11">
        <f t="shared" si="15"/>
        <v>12572289.659999998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16"/>
        <v>0</v>
      </c>
      <c r="I454" s="11">
        <f t="shared" si="15"/>
        <v>12572289.659999998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16"/>
        <v>0</v>
      </c>
      <c r="I455" s="11">
        <f t="shared" si="15"/>
        <v>12572289.659999998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16"/>
        <v>0</v>
      </c>
      <c r="I456" s="11">
        <f t="shared" ref="I456:I519" si="17">I455+H456</f>
        <v>12572289.659999998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16"/>
        <v>0</v>
      </c>
      <c r="I457" s="11">
        <f t="shared" si="17"/>
        <v>12572289.659999998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16"/>
        <v>0</v>
      </c>
      <c r="I458" s="11">
        <f t="shared" si="17"/>
        <v>12572289.659999998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16"/>
        <v>0</v>
      </c>
      <c r="I459" s="11">
        <f t="shared" si="17"/>
        <v>12572289.659999998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16"/>
        <v>0</v>
      </c>
      <c r="I460" s="11">
        <f t="shared" si="17"/>
        <v>12572289.659999998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16"/>
        <v>0</v>
      </c>
      <c r="I461" s="11">
        <f t="shared" si="17"/>
        <v>12572289.659999998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16"/>
        <v>0</v>
      </c>
      <c r="I462" s="11">
        <f t="shared" si="17"/>
        <v>12572289.659999998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16"/>
        <v>0</v>
      </c>
      <c r="I463" s="11">
        <f t="shared" si="17"/>
        <v>12572289.659999998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16"/>
        <v>0</v>
      </c>
      <c r="I464" s="11">
        <f t="shared" si="17"/>
        <v>12572289.659999998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16"/>
        <v>0</v>
      </c>
      <c r="I465" s="11">
        <f t="shared" si="17"/>
        <v>12572289.659999998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16"/>
        <v>0</v>
      </c>
      <c r="I466" s="11">
        <f t="shared" si="17"/>
        <v>12572289.659999998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16"/>
        <v>0</v>
      </c>
      <c r="I467" s="11">
        <f t="shared" si="17"/>
        <v>12572289.659999998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16"/>
        <v>0</v>
      </c>
      <c r="I468" s="11">
        <f t="shared" si="17"/>
        <v>12572289.659999998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16"/>
        <v>0</v>
      </c>
      <c r="I469" s="11">
        <f t="shared" si="17"/>
        <v>12572289.659999998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16"/>
        <v>0</v>
      </c>
      <c r="I470" s="11">
        <f t="shared" si="17"/>
        <v>12572289.659999998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16"/>
        <v>0</v>
      </c>
      <c r="I471" s="11">
        <f t="shared" si="17"/>
        <v>12572289.659999998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16"/>
        <v>0</v>
      </c>
      <c r="I472" s="11">
        <f t="shared" si="17"/>
        <v>12572289.659999998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16"/>
        <v>0</v>
      </c>
      <c r="I473" s="11">
        <f t="shared" si="17"/>
        <v>12572289.659999998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16"/>
        <v>0</v>
      </c>
      <c r="I474" s="11">
        <f t="shared" si="17"/>
        <v>12572289.659999998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16"/>
        <v>0</v>
      </c>
      <c r="I475" s="11">
        <f t="shared" si="17"/>
        <v>12572289.659999998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16"/>
        <v>0</v>
      </c>
      <c r="I476" s="11">
        <f t="shared" si="17"/>
        <v>12572289.659999998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16"/>
        <v>0</v>
      </c>
      <c r="I477" s="11">
        <f t="shared" si="17"/>
        <v>12572289.659999998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16"/>
        <v>0</v>
      </c>
      <c r="I478" s="11">
        <f t="shared" si="17"/>
        <v>12572289.659999998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16"/>
        <v>0</v>
      </c>
      <c r="I479" s="11">
        <f t="shared" si="17"/>
        <v>12572289.659999998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16"/>
        <v>0</v>
      </c>
      <c r="I480" s="11">
        <f t="shared" si="17"/>
        <v>12572289.659999998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16"/>
        <v>0</v>
      </c>
      <c r="I481" s="11">
        <f t="shared" si="17"/>
        <v>12572289.659999998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16"/>
        <v>0</v>
      </c>
      <c r="I482" s="11">
        <f t="shared" si="17"/>
        <v>12572289.659999998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16"/>
        <v>0</v>
      </c>
      <c r="I483" s="11">
        <f t="shared" si="17"/>
        <v>12572289.659999998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16"/>
        <v>0</v>
      </c>
      <c r="I484" s="11">
        <f t="shared" si="17"/>
        <v>12572289.659999998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16"/>
        <v>0</v>
      </c>
      <c r="I485" s="11">
        <f t="shared" si="17"/>
        <v>12572289.659999998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16"/>
        <v>0</v>
      </c>
      <c r="I486" s="11">
        <f t="shared" si="17"/>
        <v>12572289.659999998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16"/>
        <v>0</v>
      </c>
      <c r="I487" s="11">
        <f t="shared" si="17"/>
        <v>12572289.659999998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16"/>
        <v>0</v>
      </c>
      <c r="I488" s="11">
        <f t="shared" si="17"/>
        <v>12572289.659999998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16"/>
        <v>0</v>
      </c>
      <c r="I489" s="11">
        <f t="shared" si="17"/>
        <v>12572289.659999998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16"/>
        <v>0</v>
      </c>
      <c r="I490" s="11">
        <f t="shared" si="17"/>
        <v>12572289.659999998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16"/>
        <v>0</v>
      </c>
      <c r="I491" s="11">
        <f t="shared" si="17"/>
        <v>12572289.659999998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16"/>
        <v>0</v>
      </c>
      <c r="I492" s="11">
        <f t="shared" si="17"/>
        <v>12572289.659999998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16"/>
        <v>0</v>
      </c>
      <c r="I493" s="11">
        <f t="shared" si="17"/>
        <v>12572289.659999998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16"/>
        <v>0</v>
      </c>
      <c r="I494" s="11">
        <f t="shared" si="17"/>
        <v>12572289.659999998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16"/>
        <v>0</v>
      </c>
      <c r="I495" s="11">
        <f t="shared" si="17"/>
        <v>12572289.659999998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16"/>
        <v>0</v>
      </c>
      <c r="I496" s="11">
        <f t="shared" si="17"/>
        <v>12572289.659999998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16"/>
        <v>0</v>
      </c>
      <c r="I497" s="11">
        <f t="shared" si="17"/>
        <v>12572289.659999998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16"/>
        <v>0</v>
      </c>
      <c r="I498" s="11">
        <f t="shared" si="17"/>
        <v>12572289.659999998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16"/>
        <v>0</v>
      </c>
      <c r="I499" s="11">
        <f t="shared" si="17"/>
        <v>12572289.659999998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16"/>
        <v>0</v>
      </c>
      <c r="I500" s="11">
        <f t="shared" si="17"/>
        <v>12572289.659999998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16"/>
        <v>0</v>
      </c>
      <c r="I501" s="11">
        <f t="shared" si="17"/>
        <v>12572289.659999998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16"/>
        <v>0</v>
      </c>
      <c r="I502" s="11">
        <f t="shared" si="17"/>
        <v>12572289.659999998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16"/>
        <v>0</v>
      </c>
      <c r="I503" s="11">
        <f t="shared" si="17"/>
        <v>12572289.659999998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16"/>
        <v>0</v>
      </c>
      <c r="I504" s="11">
        <f t="shared" si="17"/>
        <v>12572289.659999998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16"/>
        <v>0</v>
      </c>
      <c r="I505" s="11">
        <f t="shared" si="17"/>
        <v>12572289.659999998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16"/>
        <v>0</v>
      </c>
      <c r="I506" s="11">
        <f t="shared" si="17"/>
        <v>12572289.659999998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18">(E507*F507)+G507</f>
        <v>0</v>
      </c>
      <c r="I507" s="11">
        <f t="shared" si="17"/>
        <v>12572289.659999998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18"/>
        <v>0</v>
      </c>
      <c r="I508" s="11">
        <f t="shared" si="17"/>
        <v>12572289.659999998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18"/>
        <v>0</v>
      </c>
      <c r="I509" s="11">
        <f t="shared" si="17"/>
        <v>12572289.659999998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18"/>
        <v>0</v>
      </c>
      <c r="I510" s="11">
        <f t="shared" si="17"/>
        <v>12572289.659999998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18"/>
        <v>0</v>
      </c>
      <c r="I511" s="11">
        <f t="shared" si="17"/>
        <v>12572289.659999998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18"/>
        <v>0</v>
      </c>
      <c r="I512" s="11">
        <f t="shared" si="17"/>
        <v>12572289.659999998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18"/>
        <v>0</v>
      </c>
      <c r="I513" s="11">
        <f t="shared" si="17"/>
        <v>12572289.659999998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18"/>
        <v>0</v>
      </c>
      <c r="I514" s="11">
        <f t="shared" si="17"/>
        <v>12572289.659999998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18"/>
        <v>0</v>
      </c>
      <c r="I515" s="11">
        <f t="shared" si="17"/>
        <v>12572289.659999998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18"/>
        <v>0</v>
      </c>
      <c r="I516" s="11">
        <f t="shared" si="17"/>
        <v>12572289.659999998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18"/>
        <v>0</v>
      </c>
      <c r="I517" s="11">
        <f t="shared" si="17"/>
        <v>12572289.659999998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18"/>
        <v>0</v>
      </c>
      <c r="I518" s="11">
        <f t="shared" si="17"/>
        <v>12572289.659999998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18"/>
        <v>0</v>
      </c>
      <c r="I519" s="11">
        <f t="shared" si="17"/>
        <v>12572289.659999998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18"/>
        <v>0</v>
      </c>
      <c r="I520" s="11">
        <f t="shared" ref="I520:I583" si="19">I519+H520</f>
        <v>12572289.659999998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18"/>
        <v>0</v>
      </c>
      <c r="I521" s="11">
        <f t="shared" si="19"/>
        <v>12572289.659999998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18"/>
        <v>0</v>
      </c>
      <c r="I522" s="11">
        <f t="shared" si="19"/>
        <v>12572289.659999998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18"/>
        <v>0</v>
      </c>
      <c r="I523" s="11">
        <f t="shared" si="19"/>
        <v>12572289.659999998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18"/>
        <v>0</v>
      </c>
      <c r="I524" s="11">
        <f t="shared" si="19"/>
        <v>12572289.659999998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18"/>
        <v>0</v>
      </c>
      <c r="I525" s="11">
        <f t="shared" si="19"/>
        <v>12572289.659999998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18"/>
        <v>0</v>
      </c>
      <c r="I526" s="11">
        <f t="shared" si="19"/>
        <v>12572289.659999998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18"/>
        <v>0</v>
      </c>
      <c r="I527" s="11">
        <f t="shared" si="19"/>
        <v>12572289.659999998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18"/>
        <v>0</v>
      </c>
      <c r="I528" s="11">
        <f t="shared" si="19"/>
        <v>12572289.659999998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18"/>
        <v>0</v>
      </c>
      <c r="I529" s="11">
        <f t="shared" si="19"/>
        <v>12572289.659999998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18"/>
        <v>0</v>
      </c>
      <c r="I530" s="11">
        <f t="shared" si="19"/>
        <v>12572289.659999998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18"/>
        <v>0</v>
      </c>
      <c r="I531" s="11">
        <f t="shared" si="19"/>
        <v>12572289.659999998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18"/>
        <v>0</v>
      </c>
      <c r="I532" s="11">
        <f t="shared" si="19"/>
        <v>12572289.659999998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18"/>
        <v>0</v>
      </c>
      <c r="I533" s="11">
        <f t="shared" si="19"/>
        <v>12572289.659999998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18"/>
        <v>0</v>
      </c>
      <c r="I534" s="11">
        <f t="shared" si="19"/>
        <v>12572289.659999998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18"/>
        <v>0</v>
      </c>
      <c r="I535" s="11">
        <f t="shared" si="19"/>
        <v>12572289.659999998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18"/>
        <v>0</v>
      </c>
      <c r="I536" s="11">
        <f t="shared" si="19"/>
        <v>12572289.659999998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18"/>
        <v>0</v>
      </c>
      <c r="I537" s="11">
        <f t="shared" si="19"/>
        <v>12572289.659999998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18"/>
        <v>0</v>
      </c>
      <c r="I538" s="11">
        <f t="shared" si="19"/>
        <v>12572289.659999998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18"/>
        <v>0</v>
      </c>
      <c r="I539" s="11">
        <f t="shared" si="19"/>
        <v>12572289.659999998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18"/>
        <v>0</v>
      </c>
      <c r="I540" s="11">
        <f t="shared" si="19"/>
        <v>12572289.659999998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18"/>
        <v>0</v>
      </c>
      <c r="I541" s="11">
        <f t="shared" si="19"/>
        <v>12572289.659999998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18"/>
        <v>0</v>
      </c>
      <c r="I542" s="11">
        <f t="shared" si="19"/>
        <v>12572289.659999998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18"/>
        <v>0</v>
      </c>
      <c r="I543" s="11">
        <f t="shared" si="19"/>
        <v>12572289.659999998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18"/>
        <v>0</v>
      </c>
      <c r="I544" s="11">
        <f t="shared" si="19"/>
        <v>12572289.659999998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18"/>
        <v>0</v>
      </c>
      <c r="I545" s="11">
        <f t="shared" si="19"/>
        <v>12572289.659999998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18"/>
        <v>0</v>
      </c>
      <c r="I546" s="11">
        <f t="shared" si="19"/>
        <v>12572289.659999998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18"/>
        <v>0</v>
      </c>
      <c r="I547" s="11">
        <f t="shared" si="19"/>
        <v>12572289.659999998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18"/>
        <v>0</v>
      </c>
      <c r="I548" s="11">
        <f t="shared" si="19"/>
        <v>12572289.659999998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18"/>
        <v>0</v>
      </c>
      <c r="I549" s="11">
        <f t="shared" si="19"/>
        <v>12572289.659999998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18"/>
        <v>0</v>
      </c>
      <c r="I550" s="11">
        <f t="shared" si="19"/>
        <v>12572289.659999998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18"/>
        <v>0</v>
      </c>
      <c r="I551" s="11">
        <f t="shared" si="19"/>
        <v>12572289.659999998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18"/>
        <v>0</v>
      </c>
      <c r="I552" s="11">
        <f t="shared" si="19"/>
        <v>12572289.659999998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18"/>
        <v>0</v>
      </c>
      <c r="I553" s="11">
        <f t="shared" si="19"/>
        <v>12572289.659999998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18"/>
        <v>0</v>
      </c>
      <c r="I554" s="11">
        <f t="shared" si="19"/>
        <v>12572289.659999998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18"/>
        <v>0</v>
      </c>
      <c r="I555" s="11">
        <f t="shared" si="19"/>
        <v>12572289.659999998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18"/>
        <v>0</v>
      </c>
      <c r="I556" s="11">
        <f t="shared" si="19"/>
        <v>12572289.659999998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18"/>
        <v>0</v>
      </c>
      <c r="I557" s="11">
        <f t="shared" si="19"/>
        <v>12572289.659999998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18"/>
        <v>0</v>
      </c>
      <c r="I558" s="11">
        <f t="shared" si="19"/>
        <v>12572289.659999998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18"/>
        <v>0</v>
      </c>
      <c r="I559" s="11">
        <f t="shared" si="19"/>
        <v>12572289.659999998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18"/>
        <v>0</v>
      </c>
      <c r="I560" s="11">
        <f t="shared" si="19"/>
        <v>12572289.659999998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18"/>
        <v>0</v>
      </c>
      <c r="I561" s="11">
        <f t="shared" si="19"/>
        <v>12572289.659999998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18"/>
        <v>0</v>
      </c>
      <c r="I562" s="11">
        <f t="shared" si="19"/>
        <v>12572289.659999998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18"/>
        <v>0</v>
      </c>
      <c r="I563" s="11">
        <f t="shared" si="19"/>
        <v>12572289.659999998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18"/>
        <v>0</v>
      </c>
      <c r="I564" s="11">
        <f t="shared" si="19"/>
        <v>12572289.659999998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18"/>
        <v>0</v>
      </c>
      <c r="I565" s="11">
        <f t="shared" si="19"/>
        <v>12572289.659999998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18"/>
        <v>0</v>
      </c>
      <c r="I566" s="11">
        <f t="shared" si="19"/>
        <v>12572289.659999998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18"/>
        <v>0</v>
      </c>
      <c r="I567" s="11">
        <f t="shared" si="19"/>
        <v>12572289.659999998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18"/>
        <v>0</v>
      </c>
      <c r="I568" s="11">
        <f t="shared" si="19"/>
        <v>12572289.659999998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18"/>
        <v>0</v>
      </c>
      <c r="I569" s="11">
        <f t="shared" si="19"/>
        <v>12572289.659999998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18"/>
        <v>0</v>
      </c>
      <c r="I570" s="11">
        <f t="shared" si="19"/>
        <v>12572289.659999998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20">(E571*F571)+G571</f>
        <v>0</v>
      </c>
      <c r="I571" s="11">
        <f t="shared" si="19"/>
        <v>12572289.659999998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20"/>
        <v>0</v>
      </c>
      <c r="I572" s="11">
        <f t="shared" si="19"/>
        <v>12572289.659999998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20"/>
        <v>0</v>
      </c>
      <c r="I573" s="11">
        <f t="shared" si="19"/>
        <v>12572289.659999998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20"/>
        <v>0</v>
      </c>
      <c r="I574" s="11">
        <f t="shared" si="19"/>
        <v>12572289.659999998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20"/>
        <v>0</v>
      </c>
      <c r="I575" s="11">
        <f t="shared" si="19"/>
        <v>12572289.659999998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20"/>
        <v>0</v>
      </c>
      <c r="I576" s="11">
        <f t="shared" si="19"/>
        <v>12572289.659999998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20"/>
        <v>0</v>
      </c>
      <c r="I577" s="11">
        <f t="shared" si="19"/>
        <v>12572289.659999998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20"/>
        <v>0</v>
      </c>
      <c r="I578" s="11">
        <f t="shared" si="19"/>
        <v>12572289.659999998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20"/>
        <v>0</v>
      </c>
      <c r="I579" s="11">
        <f t="shared" si="19"/>
        <v>12572289.659999998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20"/>
        <v>0</v>
      </c>
      <c r="I580" s="11">
        <f t="shared" si="19"/>
        <v>12572289.659999998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20"/>
        <v>0</v>
      </c>
      <c r="I581" s="11">
        <f t="shared" si="19"/>
        <v>12572289.659999998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20"/>
        <v>0</v>
      </c>
      <c r="I582" s="11">
        <f t="shared" si="19"/>
        <v>12572289.659999998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20"/>
        <v>0</v>
      </c>
      <c r="I583" s="11">
        <f t="shared" si="19"/>
        <v>12572289.659999998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20"/>
        <v>0</v>
      </c>
      <c r="I584" s="11">
        <f>I583+H584</f>
        <v>12572289.659999998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20"/>
        <v>0</v>
      </c>
      <c r="I585" s="11">
        <f>I584+H585</f>
        <v>12572289.659999998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20"/>
        <v>0</v>
      </c>
      <c r="I586" s="11">
        <f>I585+H586</f>
        <v>12572289.659999998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20"/>
        <v>0</v>
      </c>
      <c r="I587" s="11">
        <f>I586+H587</f>
        <v>12572289.659999998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7"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94" t="s">
        <v>174</v>
      </c>
      <c r="C2" s="294"/>
      <c r="D2" s="294"/>
      <c r="E2" s="294"/>
      <c r="F2" s="294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9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0"/>
  <sheetViews>
    <sheetView workbookViewId="0">
      <selection activeCell="I10" sqref="I10"/>
    </sheetView>
  </sheetViews>
  <sheetFormatPr defaultRowHeight="14.4" x14ac:dyDescent="0.3"/>
  <cols>
    <col min="2" max="2" width="12.5546875" bestFit="1" customWidth="1"/>
    <col min="3" max="3" width="32.44140625" bestFit="1" customWidth="1"/>
    <col min="4" max="4" width="15.33203125" bestFit="1" customWidth="1"/>
    <col min="5" max="5" width="17.109375" bestFit="1" customWidth="1"/>
  </cols>
  <sheetData>
    <row r="3" spans="2:5" ht="40.200000000000003" x14ac:dyDescent="0.8">
      <c r="B3" s="247" t="s">
        <v>252</v>
      </c>
      <c r="C3" s="247"/>
      <c r="D3" s="247"/>
      <c r="E3" s="247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x14ac:dyDescent="0.3">
      <c r="B5" s="4"/>
      <c r="C5" s="4"/>
      <c r="D5" s="5"/>
      <c r="E5" s="6">
        <v>0</v>
      </c>
    </row>
    <row r="6" spans="2:5" ht="21" x14ac:dyDescent="0.4">
      <c r="B6" s="7">
        <v>45429</v>
      </c>
      <c r="C6" s="8" t="s">
        <v>33</v>
      </c>
      <c r="D6" s="22">
        <v>100000</v>
      </c>
      <c r="E6" s="23">
        <f>E5+D6</f>
        <v>100000</v>
      </c>
    </row>
    <row r="7" spans="2:5" ht="21" x14ac:dyDescent="0.4">
      <c r="B7" s="7"/>
      <c r="C7" s="157"/>
      <c r="D7" s="37">
        <v>0</v>
      </c>
      <c r="E7" s="23">
        <f t="shared" ref="E7:E40" si="0">E6+D7</f>
        <v>100000</v>
      </c>
    </row>
    <row r="8" spans="2:5" ht="21" x14ac:dyDescent="0.4">
      <c r="B8" s="7"/>
      <c r="C8" s="195"/>
      <c r="D8" s="37">
        <v>0</v>
      </c>
      <c r="E8" s="11">
        <f t="shared" si="0"/>
        <v>100000</v>
      </c>
    </row>
    <row r="9" spans="2:5" ht="21" x14ac:dyDescent="0.4">
      <c r="B9" s="43"/>
      <c r="C9" s="158"/>
      <c r="D9" s="43"/>
      <c r="E9" s="11">
        <f t="shared" si="0"/>
        <v>100000</v>
      </c>
    </row>
    <row r="10" spans="2:5" ht="21" x14ac:dyDescent="0.4">
      <c r="B10" s="43"/>
      <c r="C10" s="158"/>
      <c r="D10" s="43"/>
      <c r="E10" s="11">
        <f t="shared" si="0"/>
        <v>100000</v>
      </c>
    </row>
    <row r="11" spans="2:5" ht="21" x14ac:dyDescent="0.4">
      <c r="B11" s="43"/>
      <c r="C11" s="158"/>
      <c r="D11" s="43"/>
      <c r="E11" s="11">
        <f t="shared" si="0"/>
        <v>100000</v>
      </c>
    </row>
    <row r="12" spans="2:5" ht="21" x14ac:dyDescent="0.4">
      <c r="B12" s="43"/>
      <c r="C12" s="158"/>
      <c r="D12" s="43"/>
      <c r="E12" s="11">
        <f t="shared" si="0"/>
        <v>100000</v>
      </c>
    </row>
    <row r="13" spans="2:5" ht="21" x14ac:dyDescent="0.4">
      <c r="B13" s="43"/>
      <c r="C13" s="158"/>
      <c r="D13" s="43"/>
      <c r="E13" s="11">
        <f t="shared" si="0"/>
        <v>100000</v>
      </c>
    </row>
    <row r="14" spans="2:5" ht="21" x14ac:dyDescent="0.4">
      <c r="B14" s="43"/>
      <c r="C14" s="158"/>
      <c r="D14" s="43"/>
      <c r="E14" s="11">
        <f t="shared" si="0"/>
        <v>100000</v>
      </c>
    </row>
    <row r="15" spans="2:5" ht="21" x14ac:dyDescent="0.4">
      <c r="B15" s="43"/>
      <c r="C15" s="158"/>
      <c r="D15" s="43"/>
      <c r="E15" s="11">
        <f t="shared" si="0"/>
        <v>100000</v>
      </c>
    </row>
    <row r="16" spans="2:5" ht="21" x14ac:dyDescent="0.4">
      <c r="B16" s="43"/>
      <c r="C16" s="158"/>
      <c r="D16" s="43"/>
      <c r="E16" s="11">
        <f t="shared" si="0"/>
        <v>100000</v>
      </c>
    </row>
    <row r="17" spans="2:5" ht="21" x14ac:dyDescent="0.4">
      <c r="B17" s="43"/>
      <c r="C17" s="158"/>
      <c r="D17" s="43"/>
      <c r="E17" s="11">
        <f t="shared" si="0"/>
        <v>100000</v>
      </c>
    </row>
    <row r="18" spans="2:5" ht="21" x14ac:dyDescent="0.4">
      <c r="B18" s="43"/>
      <c r="C18" s="158"/>
      <c r="D18" s="43"/>
      <c r="E18" s="11">
        <f t="shared" si="0"/>
        <v>100000</v>
      </c>
    </row>
    <row r="19" spans="2:5" ht="21" x14ac:dyDescent="0.4">
      <c r="B19" s="43"/>
      <c r="C19" s="158"/>
      <c r="D19" s="43"/>
      <c r="E19" s="11">
        <f t="shared" si="0"/>
        <v>100000</v>
      </c>
    </row>
    <row r="20" spans="2:5" ht="21" x14ac:dyDescent="0.4">
      <c r="B20" s="43"/>
      <c r="C20" s="158"/>
      <c r="D20" s="43"/>
      <c r="E20" s="11">
        <f t="shared" si="0"/>
        <v>100000</v>
      </c>
    </row>
    <row r="21" spans="2:5" ht="21" x14ac:dyDescent="0.4">
      <c r="B21" s="43"/>
      <c r="C21" s="158"/>
      <c r="D21" s="43"/>
      <c r="E21" s="11">
        <f t="shared" si="0"/>
        <v>100000</v>
      </c>
    </row>
    <row r="22" spans="2:5" ht="21" x14ac:dyDescent="0.4">
      <c r="B22" s="43"/>
      <c r="C22" s="158"/>
      <c r="D22" s="43"/>
      <c r="E22" s="11">
        <f t="shared" si="0"/>
        <v>100000</v>
      </c>
    </row>
    <row r="23" spans="2:5" ht="21" x14ac:dyDescent="0.4">
      <c r="B23" s="43"/>
      <c r="C23" s="158"/>
      <c r="D23" s="43"/>
      <c r="E23" s="11">
        <f t="shared" si="0"/>
        <v>100000</v>
      </c>
    </row>
    <row r="24" spans="2:5" ht="21" x14ac:dyDescent="0.4">
      <c r="B24" s="43"/>
      <c r="C24" s="158"/>
      <c r="D24" s="43"/>
      <c r="E24" s="11">
        <f t="shared" si="0"/>
        <v>100000</v>
      </c>
    </row>
    <row r="25" spans="2:5" ht="21" x14ac:dyDescent="0.4">
      <c r="B25" s="43"/>
      <c r="C25" s="158"/>
      <c r="D25" s="43"/>
      <c r="E25" s="11">
        <f t="shared" si="0"/>
        <v>100000</v>
      </c>
    </row>
    <row r="26" spans="2:5" ht="21" x14ac:dyDescent="0.4">
      <c r="B26" s="43"/>
      <c r="C26" s="158"/>
      <c r="D26" s="43"/>
      <c r="E26" s="11">
        <f t="shared" si="0"/>
        <v>100000</v>
      </c>
    </row>
    <row r="27" spans="2:5" ht="21" x14ac:dyDescent="0.4">
      <c r="B27" s="43"/>
      <c r="C27" s="158"/>
      <c r="D27" s="43"/>
      <c r="E27" s="11">
        <f t="shared" si="0"/>
        <v>100000</v>
      </c>
    </row>
    <row r="28" spans="2:5" ht="21" x14ac:dyDescent="0.4">
      <c r="B28" s="43"/>
      <c r="C28" s="158"/>
      <c r="D28" s="43"/>
      <c r="E28" s="11">
        <f t="shared" si="0"/>
        <v>100000</v>
      </c>
    </row>
    <row r="29" spans="2:5" ht="21" x14ac:dyDescent="0.4">
      <c r="B29" s="43"/>
      <c r="C29" s="158"/>
      <c r="D29" s="43"/>
      <c r="E29" s="11">
        <f t="shared" si="0"/>
        <v>100000</v>
      </c>
    </row>
    <row r="30" spans="2:5" ht="21" x14ac:dyDescent="0.4">
      <c r="B30" s="43"/>
      <c r="C30" s="158"/>
      <c r="D30" s="43"/>
      <c r="E30" s="11">
        <f t="shared" si="0"/>
        <v>100000</v>
      </c>
    </row>
    <row r="31" spans="2:5" ht="21" x14ac:dyDescent="0.4">
      <c r="B31" s="43"/>
      <c r="C31" s="158"/>
      <c r="D31" s="43"/>
      <c r="E31" s="11">
        <f t="shared" si="0"/>
        <v>100000</v>
      </c>
    </row>
    <row r="32" spans="2:5" ht="21" x14ac:dyDescent="0.4">
      <c r="B32" s="43"/>
      <c r="C32" s="158"/>
      <c r="D32" s="43"/>
      <c r="E32" s="11">
        <f t="shared" si="0"/>
        <v>100000</v>
      </c>
    </row>
    <row r="33" spans="2:5" ht="21" x14ac:dyDescent="0.4">
      <c r="B33" s="43"/>
      <c r="C33" s="158"/>
      <c r="D33" s="43"/>
      <c r="E33" s="11">
        <f t="shared" si="0"/>
        <v>100000</v>
      </c>
    </row>
    <row r="34" spans="2:5" ht="21" x14ac:dyDescent="0.4">
      <c r="B34" s="43"/>
      <c r="C34" s="158"/>
      <c r="D34" s="43"/>
      <c r="E34" s="11">
        <f t="shared" si="0"/>
        <v>100000</v>
      </c>
    </row>
    <row r="35" spans="2:5" ht="21" x14ac:dyDescent="0.4">
      <c r="B35" s="43"/>
      <c r="C35" s="158"/>
      <c r="D35" s="43"/>
      <c r="E35" s="11">
        <f t="shared" si="0"/>
        <v>100000</v>
      </c>
    </row>
    <row r="36" spans="2:5" ht="21" x14ac:dyDescent="0.4">
      <c r="B36" s="43"/>
      <c r="C36" s="158"/>
      <c r="D36" s="43"/>
      <c r="E36" s="11">
        <f t="shared" si="0"/>
        <v>100000</v>
      </c>
    </row>
    <row r="37" spans="2:5" ht="21" x14ac:dyDescent="0.4">
      <c r="B37" s="43"/>
      <c r="C37" s="158"/>
      <c r="D37" s="43"/>
      <c r="E37" s="11">
        <f t="shared" si="0"/>
        <v>100000</v>
      </c>
    </row>
    <row r="38" spans="2:5" ht="21" x14ac:dyDescent="0.4">
      <c r="B38" s="43"/>
      <c r="C38" s="158"/>
      <c r="D38" s="43"/>
      <c r="E38" s="11">
        <f t="shared" si="0"/>
        <v>100000</v>
      </c>
    </row>
    <row r="39" spans="2:5" ht="21" x14ac:dyDescent="0.4">
      <c r="B39" s="43"/>
      <c r="C39" s="158"/>
      <c r="D39" s="43"/>
      <c r="E39" s="11">
        <f t="shared" si="0"/>
        <v>100000</v>
      </c>
    </row>
    <row r="40" spans="2:5" ht="21" x14ac:dyDescent="0.4">
      <c r="B40" s="43"/>
      <c r="C40" s="158"/>
      <c r="D40" s="43"/>
      <c r="E40" s="11">
        <f t="shared" si="0"/>
        <v>100000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192"/>
  <sheetViews>
    <sheetView topLeftCell="A43" workbookViewId="0">
      <selection activeCell="D59" sqref="D59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47" t="s">
        <v>30</v>
      </c>
      <c r="C3" s="247"/>
      <c r="D3" s="247"/>
      <c r="E3" s="247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10" ht="21.6" thickBot="1" x14ac:dyDescent="0.45">
      <c r="B18" s="194">
        <v>45183</v>
      </c>
      <c r="C18" s="195" t="s">
        <v>112</v>
      </c>
      <c r="D18" s="196">
        <v>45000</v>
      </c>
      <c r="E18" s="196">
        <f t="shared" si="0"/>
        <v>506600</v>
      </c>
    </row>
    <row r="19" spans="2:10" ht="21" x14ac:dyDescent="0.4">
      <c r="B19" s="200">
        <v>45185</v>
      </c>
      <c r="C19" s="201" t="s">
        <v>150</v>
      </c>
      <c r="D19" s="202">
        <v>20000</v>
      </c>
      <c r="E19" s="203">
        <f t="shared" si="0"/>
        <v>526600</v>
      </c>
      <c r="F19" t="s">
        <v>151</v>
      </c>
      <c r="H19" s="248" t="s">
        <v>214</v>
      </c>
      <c r="I19" s="249"/>
      <c r="J19" s="250"/>
    </row>
    <row r="20" spans="2:10" ht="21" x14ac:dyDescent="0.4">
      <c r="B20" s="204">
        <v>45189</v>
      </c>
      <c r="C20" s="152" t="s">
        <v>152</v>
      </c>
      <c r="D20" s="11">
        <v>1000</v>
      </c>
      <c r="E20" s="205">
        <f t="shared" si="0"/>
        <v>527600</v>
      </c>
      <c r="H20" s="251"/>
      <c r="I20" s="252"/>
      <c r="J20" s="253"/>
    </row>
    <row r="21" spans="2:10" ht="21.6" thickBot="1" x14ac:dyDescent="0.45">
      <c r="B21" s="206">
        <v>45189</v>
      </c>
      <c r="C21" s="207" t="s">
        <v>112</v>
      </c>
      <c r="D21" s="208">
        <v>79000</v>
      </c>
      <c r="E21" s="209">
        <f t="shared" si="0"/>
        <v>606600</v>
      </c>
      <c r="H21" s="254"/>
      <c r="I21" s="255"/>
      <c r="J21" s="256"/>
    </row>
    <row r="22" spans="2:10" ht="21" x14ac:dyDescent="0.4">
      <c r="B22" s="197">
        <v>45197</v>
      </c>
      <c r="C22" s="198" t="s">
        <v>112</v>
      </c>
      <c r="D22" s="199">
        <v>68500</v>
      </c>
      <c r="E22" s="199">
        <f t="shared" si="0"/>
        <v>675100</v>
      </c>
    </row>
    <row r="23" spans="2:10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10" ht="21.6" thickBot="1" x14ac:dyDescent="0.45">
      <c r="B26" s="194">
        <v>45211</v>
      </c>
      <c r="C26" s="210" t="s">
        <v>173</v>
      </c>
      <c r="D26" s="196">
        <v>100000</v>
      </c>
      <c r="E26" s="196">
        <f t="shared" si="0"/>
        <v>980100</v>
      </c>
    </row>
    <row r="27" spans="2:10" ht="21" x14ac:dyDescent="0.4">
      <c r="B27" s="200">
        <v>45217</v>
      </c>
      <c r="C27" s="211" t="s">
        <v>181</v>
      </c>
      <c r="D27" s="202">
        <v>3000</v>
      </c>
      <c r="E27" s="203">
        <f t="shared" si="0"/>
        <v>983100</v>
      </c>
      <c r="H27" s="248" t="s">
        <v>215</v>
      </c>
      <c r="I27" s="249"/>
      <c r="J27" s="250"/>
    </row>
    <row r="28" spans="2:10" ht="21" x14ac:dyDescent="0.4">
      <c r="B28" s="204">
        <v>45217</v>
      </c>
      <c r="C28" s="158" t="s">
        <v>181</v>
      </c>
      <c r="D28" s="11">
        <v>120000</v>
      </c>
      <c r="E28" s="205">
        <f t="shared" si="0"/>
        <v>1103100</v>
      </c>
      <c r="H28" s="251"/>
      <c r="I28" s="252"/>
      <c r="J28" s="253"/>
    </row>
    <row r="29" spans="2:10" ht="21.6" thickBot="1" x14ac:dyDescent="0.45">
      <c r="B29" s="206">
        <v>45217</v>
      </c>
      <c r="C29" s="212" t="s">
        <v>181</v>
      </c>
      <c r="D29" s="208">
        <v>27000</v>
      </c>
      <c r="E29" s="209">
        <f t="shared" si="0"/>
        <v>1130100</v>
      </c>
      <c r="H29" s="254"/>
      <c r="I29" s="255"/>
      <c r="J29" s="256"/>
    </row>
    <row r="30" spans="2:10" ht="21" x14ac:dyDescent="0.4">
      <c r="B30" s="197">
        <v>45225</v>
      </c>
      <c r="C30" s="198" t="s">
        <v>112</v>
      </c>
      <c r="D30" s="199">
        <v>90000</v>
      </c>
      <c r="E30" s="199">
        <f t="shared" si="0"/>
        <v>1220100</v>
      </c>
    </row>
    <row r="31" spans="2:10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52" t="s">
        <v>112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8" t="s">
        <v>230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8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8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52" t="s">
        <v>112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52" t="s">
        <v>112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52" t="s">
        <v>112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52" t="s">
        <v>112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52" t="s">
        <v>112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52" t="s">
        <v>231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52" t="s">
        <v>112</v>
      </c>
      <c r="D47" s="11"/>
      <c r="E47" s="11">
        <f t="shared" si="0"/>
        <v>2342300</v>
      </c>
    </row>
    <row r="48" spans="2:5" ht="21" x14ac:dyDescent="0.4">
      <c r="B48" s="117">
        <v>45330</v>
      </c>
      <c r="C48" s="152" t="s">
        <v>112</v>
      </c>
      <c r="D48" s="11">
        <v>60000</v>
      </c>
      <c r="E48" s="11">
        <f t="shared" si="0"/>
        <v>2402300</v>
      </c>
    </row>
    <row r="49" spans="2:9" ht="21" x14ac:dyDescent="0.4">
      <c r="B49" s="117">
        <v>45335</v>
      </c>
      <c r="C49" s="103"/>
      <c r="D49" s="11">
        <v>20000</v>
      </c>
      <c r="E49" s="11">
        <f t="shared" si="0"/>
        <v>2422300</v>
      </c>
    </row>
    <row r="50" spans="2:9" ht="21" x14ac:dyDescent="0.4">
      <c r="B50" s="117">
        <v>45337</v>
      </c>
      <c r="C50" s="152" t="s">
        <v>112</v>
      </c>
      <c r="D50" s="11">
        <v>75000</v>
      </c>
      <c r="E50" s="11">
        <f t="shared" si="0"/>
        <v>2497300</v>
      </c>
    </row>
    <row r="51" spans="2:9" ht="21" x14ac:dyDescent="0.4">
      <c r="B51" s="117">
        <v>45344</v>
      </c>
      <c r="C51" s="152" t="s">
        <v>112</v>
      </c>
      <c r="D51" s="11">
        <v>90000</v>
      </c>
      <c r="E51" s="11">
        <f t="shared" si="0"/>
        <v>2587300</v>
      </c>
    </row>
    <row r="52" spans="2:9" ht="21" x14ac:dyDescent="0.4">
      <c r="B52" s="117">
        <v>45351</v>
      </c>
      <c r="C52" s="152" t="s">
        <v>112</v>
      </c>
      <c r="D52" s="11">
        <v>80000</v>
      </c>
      <c r="E52" s="11">
        <f t="shared" si="0"/>
        <v>2667300</v>
      </c>
    </row>
    <row r="53" spans="2:9" ht="21" x14ac:dyDescent="0.4">
      <c r="B53" s="117">
        <v>45358</v>
      </c>
      <c r="C53" s="152" t="s">
        <v>112</v>
      </c>
      <c r="D53" s="11">
        <v>60000</v>
      </c>
      <c r="E53" s="11">
        <f t="shared" si="0"/>
        <v>2727300</v>
      </c>
    </row>
    <row r="54" spans="2:9" ht="21" x14ac:dyDescent="0.4">
      <c r="B54" s="117">
        <v>45365</v>
      </c>
      <c r="C54" s="152" t="s">
        <v>112</v>
      </c>
      <c r="D54" s="11">
        <v>40000</v>
      </c>
      <c r="E54" s="11">
        <f t="shared" si="0"/>
        <v>2767300</v>
      </c>
    </row>
    <row r="55" spans="2:9" ht="21" x14ac:dyDescent="0.4">
      <c r="B55" s="117">
        <v>45367</v>
      </c>
      <c r="C55" s="103" t="s">
        <v>168</v>
      </c>
      <c r="D55" s="11">
        <v>15000</v>
      </c>
      <c r="E55" s="11">
        <f t="shared" si="0"/>
        <v>2782300</v>
      </c>
    </row>
    <row r="56" spans="2:9" ht="21" x14ac:dyDescent="0.4">
      <c r="B56" s="117">
        <v>45372</v>
      </c>
      <c r="C56" s="152" t="s">
        <v>112</v>
      </c>
      <c r="D56" s="11">
        <v>40000</v>
      </c>
      <c r="E56" s="11">
        <f t="shared" si="0"/>
        <v>2822300</v>
      </c>
    </row>
    <row r="57" spans="2:9" ht="21" x14ac:dyDescent="0.4">
      <c r="B57" s="117">
        <v>45379</v>
      </c>
      <c r="C57" s="152" t="s">
        <v>112</v>
      </c>
      <c r="D57" s="11">
        <v>40000</v>
      </c>
      <c r="E57" s="11">
        <f t="shared" si="0"/>
        <v>2862300</v>
      </c>
    </row>
    <row r="58" spans="2:9" ht="21" x14ac:dyDescent="0.4">
      <c r="B58" s="117">
        <v>45386</v>
      </c>
      <c r="C58" s="152" t="s">
        <v>112</v>
      </c>
      <c r="D58" s="11">
        <v>25000</v>
      </c>
      <c r="E58" s="11">
        <f t="shared" si="0"/>
        <v>2887300</v>
      </c>
    </row>
    <row r="59" spans="2:9" ht="21" x14ac:dyDescent="0.4">
      <c r="B59" s="117">
        <v>45392</v>
      </c>
      <c r="C59" s="103" t="s">
        <v>232</v>
      </c>
      <c r="D59" s="11">
        <v>30000</v>
      </c>
      <c r="E59" s="11">
        <f t="shared" si="0"/>
        <v>2917300</v>
      </c>
    </row>
    <row r="60" spans="2:9" ht="21" x14ac:dyDescent="0.4">
      <c r="B60" s="117">
        <v>45421</v>
      </c>
      <c r="C60" s="152" t="s">
        <v>112</v>
      </c>
      <c r="D60" s="11">
        <v>15000</v>
      </c>
      <c r="E60" s="11">
        <f t="shared" si="0"/>
        <v>2932300</v>
      </c>
    </row>
    <row r="61" spans="2:9" ht="21" x14ac:dyDescent="0.4">
      <c r="B61" s="117">
        <v>45428</v>
      </c>
      <c r="C61" s="152" t="s">
        <v>253</v>
      </c>
      <c r="D61" s="11">
        <v>38000</v>
      </c>
      <c r="E61" s="11">
        <f t="shared" si="0"/>
        <v>2970300</v>
      </c>
      <c r="G61" s="257" t="s">
        <v>254</v>
      </c>
      <c r="H61" s="257"/>
      <c r="I61" s="257"/>
    </row>
    <row r="62" spans="2:9" ht="21" x14ac:dyDescent="0.4">
      <c r="B62" s="43"/>
      <c r="C62" s="103"/>
      <c r="D62" s="11"/>
      <c r="E62" s="11">
        <f t="shared" si="0"/>
        <v>2970300</v>
      </c>
    </row>
    <row r="63" spans="2:9" ht="21" x14ac:dyDescent="0.4">
      <c r="B63" s="43"/>
      <c r="C63" s="103"/>
      <c r="D63" s="11"/>
      <c r="E63" s="11">
        <f t="shared" si="0"/>
        <v>2970300</v>
      </c>
    </row>
    <row r="64" spans="2:9" ht="21" x14ac:dyDescent="0.4">
      <c r="B64" s="43"/>
      <c r="C64" s="103"/>
      <c r="D64" s="11"/>
      <c r="E64" s="11">
        <f t="shared" si="0"/>
        <v>2970300</v>
      </c>
    </row>
    <row r="65" spans="2:5" ht="21" x14ac:dyDescent="0.4">
      <c r="B65" s="43"/>
      <c r="C65" s="103"/>
      <c r="D65" s="11"/>
      <c r="E65" s="11">
        <f t="shared" si="0"/>
        <v>2970300</v>
      </c>
    </row>
    <row r="66" spans="2:5" ht="21" x14ac:dyDescent="0.4">
      <c r="B66" s="43"/>
      <c r="C66" s="103"/>
      <c r="D66" s="11"/>
      <c r="E66" s="11">
        <f t="shared" si="0"/>
        <v>2970300</v>
      </c>
    </row>
    <row r="67" spans="2:5" ht="21" x14ac:dyDescent="0.4">
      <c r="B67" s="43"/>
      <c r="C67" s="103"/>
      <c r="D67" s="11"/>
      <c r="E67" s="11">
        <f t="shared" si="0"/>
        <v>2970300</v>
      </c>
    </row>
    <row r="68" spans="2:5" ht="21" x14ac:dyDescent="0.4">
      <c r="B68" s="43"/>
      <c r="C68" s="103"/>
      <c r="D68" s="11"/>
      <c r="E68" s="11">
        <f t="shared" si="0"/>
        <v>2970300</v>
      </c>
    </row>
    <row r="69" spans="2:5" ht="21" x14ac:dyDescent="0.4">
      <c r="B69" s="43"/>
      <c r="C69" s="103"/>
      <c r="D69" s="11"/>
      <c r="E69" s="11">
        <f t="shared" si="0"/>
        <v>2970300</v>
      </c>
    </row>
    <row r="70" spans="2:5" ht="21" x14ac:dyDescent="0.4">
      <c r="B70" s="43"/>
      <c r="C70" s="103"/>
      <c r="D70" s="11"/>
      <c r="E70" s="11">
        <f t="shared" si="0"/>
        <v>2970300</v>
      </c>
    </row>
    <row r="71" spans="2:5" ht="21" x14ac:dyDescent="0.4">
      <c r="B71" s="1"/>
      <c r="C71" s="103"/>
      <c r="D71" s="11"/>
      <c r="E71" s="11">
        <f t="shared" ref="E71:E134" si="1">E70+D71</f>
        <v>2970300</v>
      </c>
    </row>
    <row r="72" spans="2:5" ht="21" x14ac:dyDescent="0.4">
      <c r="B72" s="1"/>
      <c r="C72" s="103"/>
      <c r="D72" s="11"/>
      <c r="E72" s="11">
        <f t="shared" si="1"/>
        <v>2970300</v>
      </c>
    </row>
    <row r="73" spans="2:5" ht="21" x14ac:dyDescent="0.4">
      <c r="B73" s="1"/>
      <c r="C73" s="103"/>
      <c r="D73" s="11"/>
      <c r="E73" s="11">
        <f t="shared" si="1"/>
        <v>2970300</v>
      </c>
    </row>
    <row r="74" spans="2:5" ht="21" x14ac:dyDescent="0.4">
      <c r="B74" s="1"/>
      <c r="C74" s="103"/>
      <c r="D74" s="11"/>
      <c r="E74" s="11">
        <f t="shared" si="1"/>
        <v>2970300</v>
      </c>
    </row>
    <row r="75" spans="2:5" ht="21" x14ac:dyDescent="0.4">
      <c r="B75" s="1"/>
      <c r="C75" s="103"/>
      <c r="D75" s="11"/>
      <c r="E75" s="11">
        <f t="shared" si="1"/>
        <v>2970300</v>
      </c>
    </row>
    <row r="76" spans="2:5" ht="21" x14ac:dyDescent="0.4">
      <c r="B76" s="1"/>
      <c r="C76" s="103"/>
      <c r="D76" s="11"/>
      <c r="E76" s="11">
        <f t="shared" si="1"/>
        <v>2970300</v>
      </c>
    </row>
    <row r="77" spans="2:5" ht="21" x14ac:dyDescent="0.4">
      <c r="B77" s="1"/>
      <c r="C77" s="103"/>
      <c r="D77" s="11"/>
      <c r="E77" s="11">
        <f t="shared" si="1"/>
        <v>2970300</v>
      </c>
    </row>
    <row r="78" spans="2:5" ht="21" x14ac:dyDescent="0.4">
      <c r="B78" s="1"/>
      <c r="C78" s="103"/>
      <c r="D78" s="11"/>
      <c r="E78" s="11">
        <f t="shared" si="1"/>
        <v>2970300</v>
      </c>
    </row>
    <row r="79" spans="2:5" ht="21" x14ac:dyDescent="0.4">
      <c r="B79" s="1"/>
      <c r="C79" s="103"/>
      <c r="D79" s="11"/>
      <c r="E79" s="11">
        <f t="shared" si="1"/>
        <v>2970300</v>
      </c>
    </row>
    <row r="80" spans="2:5" ht="21" x14ac:dyDescent="0.4">
      <c r="B80" s="1"/>
      <c r="C80" s="103"/>
      <c r="D80" s="11"/>
      <c r="E80" s="11">
        <f t="shared" si="1"/>
        <v>2970300</v>
      </c>
    </row>
    <row r="81" spans="2:5" ht="21" x14ac:dyDescent="0.4">
      <c r="B81" s="1"/>
      <c r="C81" s="103"/>
      <c r="D81" s="11"/>
      <c r="E81" s="11">
        <f t="shared" si="1"/>
        <v>2970300</v>
      </c>
    </row>
    <row r="82" spans="2:5" ht="21" x14ac:dyDescent="0.4">
      <c r="B82" s="1"/>
      <c r="C82" s="103"/>
      <c r="D82" s="11"/>
      <c r="E82" s="11">
        <f t="shared" si="1"/>
        <v>2970300</v>
      </c>
    </row>
    <row r="83" spans="2:5" ht="21" x14ac:dyDescent="0.4">
      <c r="B83" s="1"/>
      <c r="C83" s="103"/>
      <c r="D83" s="11"/>
      <c r="E83" s="11">
        <f t="shared" si="1"/>
        <v>2970300</v>
      </c>
    </row>
    <row r="84" spans="2:5" ht="21" x14ac:dyDescent="0.4">
      <c r="B84" s="1"/>
      <c r="C84" s="103"/>
      <c r="D84" s="11"/>
      <c r="E84" s="11">
        <f t="shared" si="1"/>
        <v>2970300</v>
      </c>
    </row>
    <row r="85" spans="2:5" ht="21" x14ac:dyDescent="0.4">
      <c r="B85" s="1"/>
      <c r="C85" s="103"/>
      <c r="D85" s="11"/>
      <c r="E85" s="11">
        <f t="shared" si="1"/>
        <v>2970300</v>
      </c>
    </row>
    <row r="86" spans="2:5" ht="21" x14ac:dyDescent="0.4">
      <c r="B86" s="1"/>
      <c r="C86" s="103"/>
      <c r="D86" s="11"/>
      <c r="E86" s="11">
        <f t="shared" si="1"/>
        <v>2970300</v>
      </c>
    </row>
    <row r="87" spans="2:5" ht="21" x14ac:dyDescent="0.4">
      <c r="B87" s="1"/>
      <c r="C87" s="103"/>
      <c r="D87" s="11"/>
      <c r="E87" s="11">
        <f t="shared" si="1"/>
        <v>2970300</v>
      </c>
    </row>
    <row r="88" spans="2:5" ht="21" x14ac:dyDescent="0.4">
      <c r="B88" s="1"/>
      <c r="C88" s="103"/>
      <c r="D88" s="11"/>
      <c r="E88" s="11">
        <f t="shared" si="1"/>
        <v>2970300</v>
      </c>
    </row>
    <row r="89" spans="2:5" ht="21" x14ac:dyDescent="0.4">
      <c r="B89" s="1"/>
      <c r="C89" s="103"/>
      <c r="D89" s="11"/>
      <c r="E89" s="11">
        <f t="shared" si="1"/>
        <v>2970300</v>
      </c>
    </row>
    <row r="90" spans="2:5" ht="21" x14ac:dyDescent="0.4">
      <c r="B90" s="1"/>
      <c r="C90" s="103"/>
      <c r="D90" s="11"/>
      <c r="E90" s="11">
        <f t="shared" si="1"/>
        <v>2970300</v>
      </c>
    </row>
    <row r="91" spans="2:5" ht="21" x14ac:dyDescent="0.4">
      <c r="B91" s="1"/>
      <c r="C91" s="103"/>
      <c r="D91" s="11"/>
      <c r="E91" s="11">
        <f t="shared" si="1"/>
        <v>2970300</v>
      </c>
    </row>
    <row r="92" spans="2:5" ht="21" x14ac:dyDescent="0.4">
      <c r="B92" s="1"/>
      <c r="C92" s="103"/>
      <c r="D92" s="11"/>
      <c r="E92" s="11">
        <f t="shared" si="1"/>
        <v>2970300</v>
      </c>
    </row>
    <row r="93" spans="2:5" ht="21" x14ac:dyDescent="0.4">
      <c r="B93" s="1"/>
      <c r="C93" s="103"/>
      <c r="D93" s="11"/>
      <c r="E93" s="11">
        <f t="shared" si="1"/>
        <v>2970300</v>
      </c>
    </row>
    <row r="94" spans="2:5" ht="21" x14ac:dyDescent="0.4">
      <c r="B94" s="1"/>
      <c r="C94" s="103"/>
      <c r="D94" s="11"/>
      <c r="E94" s="11">
        <f t="shared" si="1"/>
        <v>2970300</v>
      </c>
    </row>
    <row r="95" spans="2:5" ht="21" x14ac:dyDescent="0.4">
      <c r="B95" s="1"/>
      <c r="C95" s="103"/>
      <c r="D95" s="11"/>
      <c r="E95" s="11">
        <f t="shared" si="1"/>
        <v>2970300</v>
      </c>
    </row>
    <row r="96" spans="2:5" ht="21" x14ac:dyDescent="0.4">
      <c r="B96" s="1"/>
      <c r="C96" s="103"/>
      <c r="D96" s="11"/>
      <c r="E96" s="11">
        <f t="shared" si="1"/>
        <v>2970300</v>
      </c>
    </row>
    <row r="97" spans="2:5" ht="21" x14ac:dyDescent="0.4">
      <c r="B97" s="1"/>
      <c r="C97" s="103"/>
      <c r="D97" s="11"/>
      <c r="E97" s="11">
        <f t="shared" si="1"/>
        <v>2970300</v>
      </c>
    </row>
    <row r="98" spans="2:5" ht="21" x14ac:dyDescent="0.4">
      <c r="B98" s="1"/>
      <c r="C98" s="103"/>
      <c r="D98" s="11"/>
      <c r="E98" s="11">
        <f t="shared" si="1"/>
        <v>2970300</v>
      </c>
    </row>
    <row r="99" spans="2:5" ht="21" x14ac:dyDescent="0.4">
      <c r="B99" s="1"/>
      <c r="C99" s="103"/>
      <c r="D99" s="11"/>
      <c r="E99" s="11">
        <f t="shared" si="1"/>
        <v>2970300</v>
      </c>
    </row>
    <row r="100" spans="2:5" ht="21" x14ac:dyDescent="0.4">
      <c r="B100" s="1"/>
      <c r="C100" s="103"/>
      <c r="D100" s="11"/>
      <c r="E100" s="11">
        <f t="shared" si="1"/>
        <v>2970300</v>
      </c>
    </row>
    <row r="101" spans="2:5" ht="21" x14ac:dyDescent="0.4">
      <c r="B101" s="1"/>
      <c r="C101" s="103"/>
      <c r="D101" s="11"/>
      <c r="E101" s="11">
        <f t="shared" si="1"/>
        <v>2970300</v>
      </c>
    </row>
    <row r="102" spans="2:5" ht="21" x14ac:dyDescent="0.4">
      <c r="B102" s="1"/>
      <c r="C102" s="103"/>
      <c r="D102" s="11"/>
      <c r="E102" s="11">
        <f t="shared" si="1"/>
        <v>2970300</v>
      </c>
    </row>
    <row r="103" spans="2:5" ht="21" x14ac:dyDescent="0.4">
      <c r="B103" s="1"/>
      <c r="C103" s="103"/>
      <c r="D103" s="11"/>
      <c r="E103" s="11">
        <f t="shared" si="1"/>
        <v>2970300</v>
      </c>
    </row>
    <row r="104" spans="2:5" ht="21" x14ac:dyDescent="0.4">
      <c r="B104" s="1"/>
      <c r="C104" s="103"/>
      <c r="D104" s="11"/>
      <c r="E104" s="11">
        <f t="shared" si="1"/>
        <v>2970300</v>
      </c>
    </row>
    <row r="105" spans="2:5" ht="21" x14ac:dyDescent="0.4">
      <c r="B105" s="1"/>
      <c r="C105" s="103"/>
      <c r="D105" s="11"/>
      <c r="E105" s="11">
        <f t="shared" si="1"/>
        <v>2970300</v>
      </c>
    </row>
    <row r="106" spans="2:5" ht="21" x14ac:dyDescent="0.4">
      <c r="B106" s="1"/>
      <c r="C106" s="103"/>
      <c r="D106" s="11"/>
      <c r="E106" s="11">
        <f t="shared" si="1"/>
        <v>2970300</v>
      </c>
    </row>
    <row r="107" spans="2:5" ht="21" x14ac:dyDescent="0.4">
      <c r="B107" s="1"/>
      <c r="C107" s="103"/>
      <c r="D107" s="11"/>
      <c r="E107" s="11">
        <f t="shared" si="1"/>
        <v>2970300</v>
      </c>
    </row>
    <row r="108" spans="2:5" ht="21" x14ac:dyDescent="0.4">
      <c r="B108" s="1"/>
      <c r="C108" s="103"/>
      <c r="D108" s="11"/>
      <c r="E108" s="11">
        <f t="shared" si="1"/>
        <v>2970300</v>
      </c>
    </row>
    <row r="109" spans="2:5" ht="21" x14ac:dyDescent="0.4">
      <c r="B109" s="1"/>
      <c r="C109" s="103"/>
      <c r="D109" s="11"/>
      <c r="E109" s="11">
        <f t="shared" si="1"/>
        <v>2970300</v>
      </c>
    </row>
    <row r="110" spans="2:5" ht="21" x14ac:dyDescent="0.4">
      <c r="B110" s="1"/>
      <c r="C110" s="103"/>
      <c r="D110" s="11"/>
      <c r="E110" s="11">
        <f t="shared" si="1"/>
        <v>2970300</v>
      </c>
    </row>
    <row r="111" spans="2:5" ht="21" x14ac:dyDescent="0.4">
      <c r="B111" s="1"/>
      <c r="C111" s="103"/>
      <c r="D111" s="11"/>
      <c r="E111" s="11">
        <f t="shared" si="1"/>
        <v>2970300</v>
      </c>
    </row>
    <row r="112" spans="2:5" ht="21" x14ac:dyDescent="0.4">
      <c r="B112" s="1"/>
      <c r="C112" s="103"/>
      <c r="D112" s="11"/>
      <c r="E112" s="11">
        <f t="shared" si="1"/>
        <v>2970300</v>
      </c>
    </row>
    <row r="113" spans="2:5" ht="21" x14ac:dyDescent="0.4">
      <c r="B113" s="1"/>
      <c r="C113" s="103"/>
      <c r="D113" s="11"/>
      <c r="E113" s="11">
        <f t="shared" si="1"/>
        <v>2970300</v>
      </c>
    </row>
    <row r="114" spans="2:5" ht="21" x14ac:dyDescent="0.4">
      <c r="B114" s="1"/>
      <c r="C114" s="103"/>
      <c r="D114" s="11"/>
      <c r="E114" s="11">
        <f t="shared" si="1"/>
        <v>2970300</v>
      </c>
    </row>
    <row r="115" spans="2:5" ht="21" x14ac:dyDescent="0.4">
      <c r="B115" s="1"/>
      <c r="C115" s="103"/>
      <c r="D115" s="11"/>
      <c r="E115" s="11">
        <f t="shared" si="1"/>
        <v>2970300</v>
      </c>
    </row>
    <row r="116" spans="2:5" ht="21" x14ac:dyDescent="0.4">
      <c r="B116" s="1"/>
      <c r="C116" s="103"/>
      <c r="D116" s="11"/>
      <c r="E116" s="11">
        <f t="shared" si="1"/>
        <v>2970300</v>
      </c>
    </row>
    <row r="117" spans="2:5" ht="21" x14ac:dyDescent="0.4">
      <c r="B117" s="1"/>
      <c r="C117" s="103"/>
      <c r="D117" s="11"/>
      <c r="E117" s="11">
        <f t="shared" si="1"/>
        <v>2970300</v>
      </c>
    </row>
    <row r="118" spans="2:5" ht="21" x14ac:dyDescent="0.4">
      <c r="B118" s="1"/>
      <c r="C118" s="103"/>
      <c r="D118" s="11"/>
      <c r="E118" s="11">
        <f t="shared" si="1"/>
        <v>2970300</v>
      </c>
    </row>
    <row r="119" spans="2:5" ht="21" x14ac:dyDescent="0.4">
      <c r="B119" s="1"/>
      <c r="C119" s="103"/>
      <c r="D119" s="11"/>
      <c r="E119" s="11">
        <f t="shared" si="1"/>
        <v>2970300</v>
      </c>
    </row>
    <row r="120" spans="2:5" ht="21" x14ac:dyDescent="0.4">
      <c r="B120" s="1"/>
      <c r="C120" s="103"/>
      <c r="D120" s="11"/>
      <c r="E120" s="11">
        <f t="shared" si="1"/>
        <v>2970300</v>
      </c>
    </row>
    <row r="121" spans="2:5" ht="21" x14ac:dyDescent="0.4">
      <c r="B121" s="1"/>
      <c r="C121" s="103"/>
      <c r="D121" s="11"/>
      <c r="E121" s="11">
        <f t="shared" si="1"/>
        <v>2970300</v>
      </c>
    </row>
    <row r="122" spans="2:5" ht="21" x14ac:dyDescent="0.4">
      <c r="B122" s="1"/>
      <c r="C122" s="103"/>
      <c r="D122" s="11"/>
      <c r="E122" s="11">
        <f t="shared" si="1"/>
        <v>2970300</v>
      </c>
    </row>
    <row r="123" spans="2:5" ht="21" x14ac:dyDescent="0.4">
      <c r="B123" s="1"/>
      <c r="C123" s="103"/>
      <c r="D123" s="11"/>
      <c r="E123" s="11">
        <f t="shared" si="1"/>
        <v>2970300</v>
      </c>
    </row>
    <row r="124" spans="2:5" ht="21" x14ac:dyDescent="0.4">
      <c r="B124" s="1"/>
      <c r="C124" s="103"/>
      <c r="D124" s="11"/>
      <c r="E124" s="11">
        <f t="shared" si="1"/>
        <v>2970300</v>
      </c>
    </row>
    <row r="125" spans="2:5" ht="21" x14ac:dyDescent="0.4">
      <c r="B125" s="1"/>
      <c r="C125" s="103"/>
      <c r="D125" s="11"/>
      <c r="E125" s="11">
        <f t="shared" si="1"/>
        <v>2970300</v>
      </c>
    </row>
    <row r="126" spans="2:5" ht="21" x14ac:dyDescent="0.4">
      <c r="B126" s="1"/>
      <c r="C126" s="103"/>
      <c r="D126" s="11"/>
      <c r="E126" s="11">
        <f t="shared" si="1"/>
        <v>2970300</v>
      </c>
    </row>
    <row r="127" spans="2:5" ht="21" x14ac:dyDescent="0.4">
      <c r="B127" s="1"/>
      <c r="C127" s="103"/>
      <c r="D127" s="11"/>
      <c r="E127" s="11">
        <f t="shared" si="1"/>
        <v>2970300</v>
      </c>
    </row>
    <row r="128" spans="2:5" ht="21" x14ac:dyDescent="0.4">
      <c r="B128" s="1"/>
      <c r="C128" s="103"/>
      <c r="D128" s="11"/>
      <c r="E128" s="11">
        <f t="shared" si="1"/>
        <v>2970300</v>
      </c>
    </row>
    <row r="129" spans="2:5" ht="21" x14ac:dyDescent="0.4">
      <c r="B129" s="1"/>
      <c r="C129" s="103"/>
      <c r="D129" s="11"/>
      <c r="E129" s="11">
        <f t="shared" si="1"/>
        <v>2970300</v>
      </c>
    </row>
    <row r="130" spans="2:5" ht="21" x14ac:dyDescent="0.4">
      <c r="B130" s="1"/>
      <c r="C130" s="103"/>
      <c r="D130" s="11"/>
      <c r="E130" s="11">
        <f t="shared" si="1"/>
        <v>2970300</v>
      </c>
    </row>
    <row r="131" spans="2:5" ht="21" x14ac:dyDescent="0.4">
      <c r="B131" s="1"/>
      <c r="C131" s="103"/>
      <c r="D131" s="11"/>
      <c r="E131" s="11">
        <f t="shared" si="1"/>
        <v>2970300</v>
      </c>
    </row>
    <row r="132" spans="2:5" ht="21" x14ac:dyDescent="0.4">
      <c r="B132" s="1"/>
      <c r="C132" s="103"/>
      <c r="D132" s="11"/>
      <c r="E132" s="11">
        <f t="shared" si="1"/>
        <v>2970300</v>
      </c>
    </row>
    <row r="133" spans="2:5" ht="21" x14ac:dyDescent="0.4">
      <c r="B133" s="1"/>
      <c r="C133" s="103"/>
      <c r="D133" s="11"/>
      <c r="E133" s="11">
        <f t="shared" si="1"/>
        <v>2970300</v>
      </c>
    </row>
    <row r="134" spans="2:5" ht="21" x14ac:dyDescent="0.4">
      <c r="B134" s="1"/>
      <c r="C134" s="103"/>
      <c r="D134" s="11"/>
      <c r="E134" s="11">
        <f t="shared" si="1"/>
        <v>2970300</v>
      </c>
    </row>
    <row r="135" spans="2:5" ht="21" x14ac:dyDescent="0.4">
      <c r="B135" s="1"/>
      <c r="C135" s="103"/>
      <c r="D135" s="11"/>
      <c r="E135" s="11">
        <f t="shared" ref="E135:E192" si="2">E134+D135</f>
        <v>2970300</v>
      </c>
    </row>
    <row r="136" spans="2:5" ht="21" x14ac:dyDescent="0.4">
      <c r="B136" s="1"/>
      <c r="C136" s="103"/>
      <c r="D136" s="11"/>
      <c r="E136" s="11">
        <f t="shared" si="2"/>
        <v>2970300</v>
      </c>
    </row>
    <row r="137" spans="2:5" ht="21" x14ac:dyDescent="0.4">
      <c r="B137" s="1"/>
      <c r="C137" s="103"/>
      <c r="D137" s="11"/>
      <c r="E137" s="11">
        <f t="shared" si="2"/>
        <v>2970300</v>
      </c>
    </row>
    <row r="138" spans="2:5" ht="21" x14ac:dyDescent="0.4">
      <c r="B138" s="1"/>
      <c r="C138" s="103"/>
      <c r="D138" s="11"/>
      <c r="E138" s="11">
        <f t="shared" si="2"/>
        <v>2970300</v>
      </c>
    </row>
    <row r="139" spans="2:5" ht="21" x14ac:dyDescent="0.4">
      <c r="B139" s="1"/>
      <c r="C139" s="1"/>
      <c r="D139" s="11"/>
      <c r="E139" s="11">
        <f t="shared" si="2"/>
        <v>2970300</v>
      </c>
    </row>
    <row r="140" spans="2:5" ht="21" x14ac:dyDescent="0.4">
      <c r="B140" s="1"/>
      <c r="C140" s="1"/>
      <c r="D140" s="11"/>
      <c r="E140" s="11">
        <f t="shared" si="2"/>
        <v>2970300</v>
      </c>
    </row>
    <row r="141" spans="2:5" ht="21" x14ac:dyDescent="0.4">
      <c r="B141" s="1"/>
      <c r="C141" s="1"/>
      <c r="D141" s="11"/>
      <c r="E141" s="11">
        <f t="shared" si="2"/>
        <v>2970300</v>
      </c>
    </row>
    <row r="142" spans="2:5" ht="21" x14ac:dyDescent="0.4">
      <c r="B142" s="1"/>
      <c r="C142" s="1"/>
      <c r="D142" s="11"/>
      <c r="E142" s="11">
        <f t="shared" si="2"/>
        <v>2970300</v>
      </c>
    </row>
    <row r="143" spans="2:5" ht="21" x14ac:dyDescent="0.4">
      <c r="B143" s="1"/>
      <c r="C143" s="1"/>
      <c r="D143" s="11"/>
      <c r="E143" s="11">
        <f t="shared" si="2"/>
        <v>2970300</v>
      </c>
    </row>
    <row r="144" spans="2:5" ht="21" x14ac:dyDescent="0.4">
      <c r="B144" s="1"/>
      <c r="C144" s="1"/>
      <c r="D144" s="11"/>
      <c r="E144" s="11">
        <f t="shared" si="2"/>
        <v>2970300</v>
      </c>
    </row>
    <row r="145" spans="2:5" ht="21" x14ac:dyDescent="0.4">
      <c r="B145" s="1"/>
      <c r="C145" s="1"/>
      <c r="D145" s="11"/>
      <c r="E145" s="11">
        <f t="shared" si="2"/>
        <v>2970300</v>
      </c>
    </row>
    <row r="146" spans="2:5" ht="21" x14ac:dyDescent="0.4">
      <c r="B146" s="1"/>
      <c r="C146" s="1"/>
      <c r="D146" s="11"/>
      <c r="E146" s="11">
        <f t="shared" si="2"/>
        <v>2970300</v>
      </c>
    </row>
    <row r="147" spans="2:5" ht="21" x14ac:dyDescent="0.4">
      <c r="B147" s="1"/>
      <c r="C147" s="1"/>
      <c r="D147" s="11"/>
      <c r="E147" s="11">
        <f t="shared" si="2"/>
        <v>2970300</v>
      </c>
    </row>
    <row r="148" spans="2:5" ht="21" x14ac:dyDescent="0.4">
      <c r="B148" s="1"/>
      <c r="C148" s="1"/>
      <c r="D148" s="11"/>
      <c r="E148" s="11">
        <f t="shared" si="2"/>
        <v>2970300</v>
      </c>
    </row>
    <row r="149" spans="2:5" ht="21" x14ac:dyDescent="0.4">
      <c r="B149" s="1"/>
      <c r="C149" s="1"/>
      <c r="D149" s="11"/>
      <c r="E149" s="11">
        <f t="shared" si="2"/>
        <v>2970300</v>
      </c>
    </row>
    <row r="150" spans="2:5" ht="21" x14ac:dyDescent="0.4">
      <c r="B150" s="1"/>
      <c r="C150" s="1"/>
      <c r="D150" s="11"/>
      <c r="E150" s="11">
        <f t="shared" si="2"/>
        <v>2970300</v>
      </c>
    </row>
    <row r="151" spans="2:5" ht="21" x14ac:dyDescent="0.4">
      <c r="B151" s="1"/>
      <c r="C151" s="1"/>
      <c r="D151" s="11"/>
      <c r="E151" s="11">
        <f t="shared" si="2"/>
        <v>2970300</v>
      </c>
    </row>
    <row r="152" spans="2:5" ht="21" x14ac:dyDescent="0.4">
      <c r="B152" s="1"/>
      <c r="C152" s="1"/>
      <c r="D152" s="11"/>
      <c r="E152" s="11">
        <f t="shared" si="2"/>
        <v>2970300</v>
      </c>
    </row>
    <row r="153" spans="2:5" ht="21" x14ac:dyDescent="0.4">
      <c r="B153" s="1"/>
      <c r="C153" s="1"/>
      <c r="D153" s="11"/>
      <c r="E153" s="11">
        <f t="shared" si="2"/>
        <v>2970300</v>
      </c>
    </row>
    <row r="154" spans="2:5" ht="21" x14ac:dyDescent="0.4">
      <c r="B154" s="1"/>
      <c r="C154" s="1"/>
      <c r="D154" s="11"/>
      <c r="E154" s="11">
        <f t="shared" si="2"/>
        <v>2970300</v>
      </c>
    </row>
    <row r="155" spans="2:5" ht="21" x14ac:dyDescent="0.4">
      <c r="B155" s="1"/>
      <c r="C155" s="1"/>
      <c r="D155" s="11"/>
      <c r="E155" s="11">
        <f t="shared" si="2"/>
        <v>2970300</v>
      </c>
    </row>
    <row r="156" spans="2:5" ht="21" x14ac:dyDescent="0.4">
      <c r="B156" s="1"/>
      <c r="C156" s="1"/>
      <c r="D156" s="11"/>
      <c r="E156" s="11">
        <f t="shared" si="2"/>
        <v>2970300</v>
      </c>
    </row>
    <row r="157" spans="2:5" ht="21" x14ac:dyDescent="0.4">
      <c r="B157" s="1"/>
      <c r="C157" s="1"/>
      <c r="D157" s="11"/>
      <c r="E157" s="11">
        <f t="shared" si="2"/>
        <v>2970300</v>
      </c>
    </row>
    <row r="158" spans="2:5" ht="21" x14ac:dyDescent="0.4">
      <c r="B158" s="1"/>
      <c r="C158" s="1"/>
      <c r="D158" s="11"/>
      <c r="E158" s="11">
        <f t="shared" si="2"/>
        <v>2970300</v>
      </c>
    </row>
    <row r="159" spans="2:5" ht="21" x14ac:dyDescent="0.4">
      <c r="B159" s="1"/>
      <c r="C159" s="1"/>
      <c r="D159" s="11"/>
      <c r="E159" s="11">
        <f t="shared" si="2"/>
        <v>2970300</v>
      </c>
    </row>
    <row r="160" spans="2:5" ht="21" x14ac:dyDescent="0.4">
      <c r="B160" s="1"/>
      <c r="C160" s="1"/>
      <c r="D160" s="11"/>
      <c r="E160" s="11">
        <f t="shared" si="2"/>
        <v>2970300</v>
      </c>
    </row>
    <row r="161" spans="2:5" ht="21" x14ac:dyDescent="0.4">
      <c r="B161" s="1"/>
      <c r="C161" s="1"/>
      <c r="D161" s="11"/>
      <c r="E161" s="11">
        <f t="shared" si="2"/>
        <v>2970300</v>
      </c>
    </row>
    <row r="162" spans="2:5" ht="21" x14ac:dyDescent="0.4">
      <c r="B162" s="1"/>
      <c r="C162" s="1"/>
      <c r="D162" s="11"/>
      <c r="E162" s="11">
        <f t="shared" si="2"/>
        <v>2970300</v>
      </c>
    </row>
    <row r="163" spans="2:5" ht="21" x14ac:dyDescent="0.4">
      <c r="B163" s="1"/>
      <c r="C163" s="1"/>
      <c r="D163" s="11"/>
      <c r="E163" s="11">
        <f t="shared" si="2"/>
        <v>2970300</v>
      </c>
    </row>
    <row r="164" spans="2:5" ht="21" x14ac:dyDescent="0.4">
      <c r="B164" s="1"/>
      <c r="C164" s="1"/>
      <c r="D164" s="11"/>
      <c r="E164" s="11">
        <f t="shared" si="2"/>
        <v>2970300</v>
      </c>
    </row>
    <row r="165" spans="2:5" ht="21" x14ac:dyDescent="0.4">
      <c r="B165" s="1"/>
      <c r="C165" s="1"/>
      <c r="D165" s="11"/>
      <c r="E165" s="11">
        <f t="shared" si="2"/>
        <v>2970300</v>
      </c>
    </row>
    <row r="166" spans="2:5" ht="21" x14ac:dyDescent="0.4">
      <c r="B166" s="1"/>
      <c r="C166" s="1"/>
      <c r="D166" s="11"/>
      <c r="E166" s="11">
        <f t="shared" si="2"/>
        <v>2970300</v>
      </c>
    </row>
    <row r="167" spans="2:5" ht="21" x14ac:dyDescent="0.4">
      <c r="B167" s="1"/>
      <c r="C167" s="1"/>
      <c r="D167" s="11"/>
      <c r="E167" s="11">
        <f t="shared" si="2"/>
        <v>2970300</v>
      </c>
    </row>
    <row r="168" spans="2:5" ht="21" x14ac:dyDescent="0.4">
      <c r="B168" s="1"/>
      <c r="C168" s="1"/>
      <c r="D168" s="11"/>
      <c r="E168" s="11">
        <f t="shared" si="2"/>
        <v>2970300</v>
      </c>
    </row>
    <row r="169" spans="2:5" ht="21" x14ac:dyDescent="0.4">
      <c r="B169" s="1"/>
      <c r="C169" s="1"/>
      <c r="D169" s="11"/>
      <c r="E169" s="11">
        <f t="shared" si="2"/>
        <v>2970300</v>
      </c>
    </row>
    <row r="170" spans="2:5" ht="21" x14ac:dyDescent="0.4">
      <c r="B170" s="1"/>
      <c r="C170" s="1"/>
      <c r="D170" s="11"/>
      <c r="E170" s="11">
        <f t="shared" si="2"/>
        <v>2970300</v>
      </c>
    </row>
    <row r="171" spans="2:5" ht="21" x14ac:dyDescent="0.4">
      <c r="B171" s="1"/>
      <c r="C171" s="1"/>
      <c r="D171" s="11"/>
      <c r="E171" s="11">
        <f t="shared" si="2"/>
        <v>2970300</v>
      </c>
    </row>
    <row r="172" spans="2:5" ht="21" x14ac:dyDescent="0.4">
      <c r="B172" s="1"/>
      <c r="C172" s="1"/>
      <c r="D172" s="11"/>
      <c r="E172" s="11">
        <f t="shared" si="2"/>
        <v>2970300</v>
      </c>
    </row>
    <row r="173" spans="2:5" ht="21" x14ac:dyDescent="0.4">
      <c r="B173" s="1"/>
      <c r="C173" s="1"/>
      <c r="D173" s="11"/>
      <c r="E173" s="11">
        <f t="shared" si="2"/>
        <v>2970300</v>
      </c>
    </row>
    <row r="174" spans="2:5" ht="21" x14ac:dyDescent="0.4">
      <c r="B174" s="1"/>
      <c r="C174" s="1"/>
      <c r="D174" s="11"/>
      <c r="E174" s="11">
        <f t="shared" si="2"/>
        <v>2970300</v>
      </c>
    </row>
    <row r="175" spans="2:5" ht="21" x14ac:dyDescent="0.4">
      <c r="B175" s="1"/>
      <c r="C175" s="1"/>
      <c r="D175" s="11"/>
      <c r="E175" s="11">
        <f t="shared" si="2"/>
        <v>2970300</v>
      </c>
    </row>
    <row r="176" spans="2:5" ht="21" x14ac:dyDescent="0.4">
      <c r="B176" s="1"/>
      <c r="C176" s="1"/>
      <c r="D176" s="11"/>
      <c r="E176" s="11">
        <f t="shared" si="2"/>
        <v>2970300</v>
      </c>
    </row>
    <row r="177" spans="2:5" ht="21" x14ac:dyDescent="0.4">
      <c r="B177" s="1"/>
      <c r="C177" s="1"/>
      <c r="D177" s="11"/>
      <c r="E177" s="11">
        <f t="shared" si="2"/>
        <v>2970300</v>
      </c>
    </row>
    <row r="178" spans="2:5" ht="21" x14ac:dyDescent="0.4">
      <c r="B178" s="1"/>
      <c r="C178" s="1"/>
      <c r="D178" s="11"/>
      <c r="E178" s="11">
        <f t="shared" si="2"/>
        <v>2970300</v>
      </c>
    </row>
    <row r="179" spans="2:5" ht="21" x14ac:dyDescent="0.4">
      <c r="B179" s="1"/>
      <c r="C179" s="1"/>
      <c r="D179" s="11"/>
      <c r="E179" s="11">
        <f t="shared" si="2"/>
        <v>2970300</v>
      </c>
    </row>
    <row r="180" spans="2:5" ht="21" x14ac:dyDescent="0.4">
      <c r="B180" s="1"/>
      <c r="C180" s="1"/>
      <c r="D180" s="11"/>
      <c r="E180" s="11">
        <f t="shared" si="2"/>
        <v>2970300</v>
      </c>
    </row>
    <row r="181" spans="2:5" ht="21" x14ac:dyDescent="0.4">
      <c r="B181" s="1"/>
      <c r="C181" s="1"/>
      <c r="D181" s="11"/>
      <c r="E181" s="11">
        <f t="shared" si="2"/>
        <v>2970300</v>
      </c>
    </row>
    <row r="182" spans="2:5" ht="21" x14ac:dyDescent="0.4">
      <c r="B182" s="1"/>
      <c r="C182" s="1"/>
      <c r="D182" s="11"/>
      <c r="E182" s="11">
        <f t="shared" si="2"/>
        <v>2970300</v>
      </c>
    </row>
    <row r="183" spans="2:5" ht="21" x14ac:dyDescent="0.4">
      <c r="B183" s="1"/>
      <c r="C183" s="1"/>
      <c r="D183" s="11"/>
      <c r="E183" s="11">
        <f t="shared" si="2"/>
        <v>2970300</v>
      </c>
    </row>
    <row r="184" spans="2:5" ht="21" x14ac:dyDescent="0.4">
      <c r="B184" s="1"/>
      <c r="C184" s="1"/>
      <c r="D184" s="11"/>
      <c r="E184" s="11">
        <f t="shared" si="2"/>
        <v>2970300</v>
      </c>
    </row>
    <row r="185" spans="2:5" ht="21" x14ac:dyDescent="0.4">
      <c r="B185" s="1"/>
      <c r="C185" s="1"/>
      <c r="D185" s="11"/>
      <c r="E185" s="11">
        <f t="shared" si="2"/>
        <v>2970300</v>
      </c>
    </row>
    <row r="186" spans="2:5" ht="21" x14ac:dyDescent="0.4">
      <c r="B186" s="1"/>
      <c r="C186" s="1"/>
      <c r="D186" s="11"/>
      <c r="E186" s="11">
        <f t="shared" si="2"/>
        <v>2970300</v>
      </c>
    </row>
    <row r="187" spans="2:5" ht="21" x14ac:dyDescent="0.4">
      <c r="B187" s="1"/>
      <c r="C187" s="1"/>
      <c r="D187" s="11"/>
      <c r="E187" s="11">
        <f t="shared" si="2"/>
        <v>2970300</v>
      </c>
    </row>
    <row r="188" spans="2:5" ht="21" x14ac:dyDescent="0.4">
      <c r="B188" s="1"/>
      <c r="C188" s="1"/>
      <c r="D188" s="11"/>
      <c r="E188" s="11">
        <f t="shared" si="2"/>
        <v>2970300</v>
      </c>
    </row>
    <row r="189" spans="2:5" ht="21" x14ac:dyDescent="0.4">
      <c r="B189" s="1"/>
      <c r="C189" s="1"/>
      <c r="D189" s="11"/>
      <c r="E189" s="11">
        <f t="shared" si="2"/>
        <v>2970300</v>
      </c>
    </row>
    <row r="190" spans="2:5" ht="21" x14ac:dyDescent="0.4">
      <c r="B190" s="1"/>
      <c r="C190" s="1"/>
      <c r="D190" s="11"/>
      <c r="E190" s="11">
        <f t="shared" si="2"/>
        <v>2970300</v>
      </c>
    </row>
    <row r="191" spans="2:5" ht="21" x14ac:dyDescent="0.4">
      <c r="B191" s="1"/>
      <c r="C191" s="1"/>
      <c r="D191" s="11"/>
      <c r="E191" s="11">
        <f t="shared" si="2"/>
        <v>2970300</v>
      </c>
    </row>
    <row r="192" spans="2:5" ht="21" x14ac:dyDescent="0.4">
      <c r="B192" s="1"/>
      <c r="C192" s="1"/>
      <c r="D192" s="11"/>
      <c r="E192" s="11">
        <f t="shared" si="2"/>
        <v>2970300</v>
      </c>
    </row>
  </sheetData>
  <mergeCells count="4">
    <mergeCell ref="B3:E3"/>
    <mergeCell ref="H19:J21"/>
    <mergeCell ref="H27:J29"/>
    <mergeCell ref="G61:I61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opLeftCell="A10" workbookViewId="0">
      <selection activeCell="E48" sqref="E48"/>
    </sheetView>
  </sheetViews>
  <sheetFormatPr defaultRowHeight="14.4" x14ac:dyDescent="0.3"/>
  <cols>
    <col min="2" max="2" width="12.5546875" bestFit="1" customWidth="1"/>
    <col min="3" max="3" width="33.109375" bestFit="1" customWidth="1"/>
    <col min="4" max="5" width="17.109375" bestFit="1" customWidth="1"/>
  </cols>
  <sheetData>
    <row r="3" spans="2:6" ht="40.200000000000003" x14ac:dyDescent="0.8">
      <c r="B3" s="247" t="s">
        <v>220</v>
      </c>
      <c r="C3" s="247"/>
      <c r="D3" s="247"/>
      <c r="E3" s="247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22" t="s">
        <v>226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7" t="s">
        <v>11</v>
      </c>
      <c r="D8" s="37">
        <v>2380</v>
      </c>
      <c r="E8" s="23">
        <f>E7+D8</f>
        <v>103740</v>
      </c>
      <c r="F8" t="s">
        <v>221</v>
      </c>
    </row>
    <row r="9" spans="2:6" ht="21" x14ac:dyDescent="0.4">
      <c r="B9" s="7">
        <v>45382</v>
      </c>
      <c r="C9" s="157" t="s">
        <v>11</v>
      </c>
      <c r="D9" s="37">
        <v>2380</v>
      </c>
      <c r="E9" s="11">
        <f t="shared" ref="E9:E66" si="0">E8+D9</f>
        <v>106120</v>
      </c>
      <c r="F9" t="s">
        <v>221</v>
      </c>
    </row>
    <row r="10" spans="2:6" ht="21" x14ac:dyDescent="0.4">
      <c r="B10" s="7">
        <v>45382</v>
      </c>
      <c r="C10" s="157" t="s">
        <v>229</v>
      </c>
      <c r="D10" s="11">
        <v>1200</v>
      </c>
      <c r="E10" s="11">
        <f>E9+D10</f>
        <v>107320</v>
      </c>
      <c r="F10" s="217"/>
    </row>
    <row r="11" spans="2:6" ht="21" x14ac:dyDescent="0.4">
      <c r="B11" s="7">
        <v>45383</v>
      </c>
      <c r="C11" s="157" t="s">
        <v>11</v>
      </c>
      <c r="D11" s="11">
        <v>1190</v>
      </c>
      <c r="E11" s="11">
        <f>E10+D11</f>
        <v>108510</v>
      </c>
      <c r="F11" t="s">
        <v>223</v>
      </c>
    </row>
    <row r="12" spans="2:6" ht="21" x14ac:dyDescent="0.4">
      <c r="B12" s="7">
        <v>45384</v>
      </c>
      <c r="C12" s="157" t="s">
        <v>11</v>
      </c>
      <c r="D12" s="11">
        <v>3570</v>
      </c>
      <c r="E12" s="11">
        <f t="shared" si="0"/>
        <v>112080</v>
      </c>
      <c r="F12" t="s">
        <v>222</v>
      </c>
    </row>
    <row r="13" spans="2:6" ht="21" x14ac:dyDescent="0.4">
      <c r="B13" s="7">
        <v>45385</v>
      </c>
      <c r="C13" s="157" t="s">
        <v>11</v>
      </c>
      <c r="D13" s="11">
        <v>1190</v>
      </c>
      <c r="E13" s="11">
        <f t="shared" si="0"/>
        <v>113270</v>
      </c>
      <c r="F13" t="s">
        <v>223</v>
      </c>
    </row>
    <row r="14" spans="2:6" ht="21" x14ac:dyDescent="0.4">
      <c r="B14" s="7">
        <v>45386</v>
      </c>
      <c r="C14" s="157" t="s">
        <v>11</v>
      </c>
      <c r="D14" s="11">
        <v>3570</v>
      </c>
      <c r="E14" s="11">
        <f t="shared" si="0"/>
        <v>116840</v>
      </c>
      <c r="F14" t="s">
        <v>222</v>
      </c>
    </row>
    <row r="15" spans="2:6" ht="21" x14ac:dyDescent="0.4">
      <c r="B15" s="7">
        <v>45388</v>
      </c>
      <c r="C15" s="157" t="s">
        <v>11</v>
      </c>
      <c r="D15" s="37">
        <v>2380</v>
      </c>
      <c r="E15" s="11">
        <f t="shared" si="0"/>
        <v>119220</v>
      </c>
      <c r="F15" t="s">
        <v>221</v>
      </c>
    </row>
    <row r="16" spans="2:6" ht="21" x14ac:dyDescent="0.4">
      <c r="B16" s="7">
        <v>45389</v>
      </c>
      <c r="C16" s="157" t="s">
        <v>11</v>
      </c>
      <c r="D16" s="11">
        <v>3570</v>
      </c>
      <c r="E16" s="11">
        <f t="shared" si="0"/>
        <v>122790</v>
      </c>
      <c r="F16" t="s">
        <v>222</v>
      </c>
    </row>
    <row r="17" spans="2:9" ht="21" x14ac:dyDescent="0.4">
      <c r="B17" s="7">
        <v>45389</v>
      </c>
      <c r="C17" s="152" t="s">
        <v>225</v>
      </c>
      <c r="D17" s="11">
        <v>550</v>
      </c>
      <c r="E17" s="11">
        <f t="shared" si="0"/>
        <v>123340</v>
      </c>
    </row>
    <row r="18" spans="2:9" ht="21" x14ac:dyDescent="0.4">
      <c r="B18" s="7">
        <v>45389</v>
      </c>
      <c r="C18" s="152" t="s">
        <v>247</v>
      </c>
      <c r="D18" s="11">
        <v>2350</v>
      </c>
      <c r="E18" s="11">
        <f t="shared" si="0"/>
        <v>125690</v>
      </c>
      <c r="F18" t="s">
        <v>239</v>
      </c>
    </row>
    <row r="19" spans="2:9" ht="21" x14ac:dyDescent="0.4">
      <c r="B19" s="7">
        <v>45389</v>
      </c>
      <c r="C19" s="158" t="s">
        <v>228</v>
      </c>
      <c r="D19" s="3">
        <v>1400</v>
      </c>
      <c r="E19" s="11">
        <f t="shared" si="0"/>
        <v>127090</v>
      </c>
      <c r="F19" t="s">
        <v>221</v>
      </c>
    </row>
    <row r="20" spans="2:9" ht="21" x14ac:dyDescent="0.4">
      <c r="B20" s="7">
        <v>45390</v>
      </c>
      <c r="C20" s="157" t="s">
        <v>11</v>
      </c>
      <c r="D20" s="37">
        <v>2380</v>
      </c>
      <c r="E20" s="11">
        <f t="shared" si="0"/>
        <v>129470</v>
      </c>
      <c r="F20" t="s">
        <v>221</v>
      </c>
    </row>
    <row r="21" spans="2:9" ht="21" x14ac:dyDescent="0.4">
      <c r="B21" s="7">
        <v>45390</v>
      </c>
      <c r="C21" s="158" t="s">
        <v>232</v>
      </c>
      <c r="D21" s="11">
        <v>200000</v>
      </c>
      <c r="E21" s="11">
        <f t="shared" si="0"/>
        <v>329470</v>
      </c>
    </row>
    <row r="22" spans="2:9" ht="21" x14ac:dyDescent="0.4">
      <c r="B22" s="7">
        <v>45405</v>
      </c>
      <c r="C22" s="158" t="s">
        <v>233</v>
      </c>
      <c r="D22" s="11">
        <v>16800</v>
      </c>
      <c r="E22" s="11">
        <f t="shared" si="0"/>
        <v>346270</v>
      </c>
    </row>
    <row r="23" spans="2:9" ht="21" x14ac:dyDescent="0.4">
      <c r="B23" s="7">
        <v>45405</v>
      </c>
      <c r="C23" s="158" t="s">
        <v>234</v>
      </c>
      <c r="D23" s="11">
        <v>1100</v>
      </c>
      <c r="E23" s="11">
        <f t="shared" si="0"/>
        <v>347370</v>
      </c>
    </row>
    <row r="24" spans="2:9" ht="21" x14ac:dyDescent="0.4">
      <c r="B24" s="7">
        <v>45405</v>
      </c>
      <c r="C24" s="158" t="s">
        <v>235</v>
      </c>
      <c r="D24" s="11">
        <v>700</v>
      </c>
      <c r="E24" s="11">
        <f t="shared" si="0"/>
        <v>348070</v>
      </c>
    </row>
    <row r="25" spans="2:9" ht="21" x14ac:dyDescent="0.4">
      <c r="B25" s="7">
        <v>45405</v>
      </c>
      <c r="C25" s="158" t="s">
        <v>236</v>
      </c>
      <c r="D25" s="11">
        <v>4000</v>
      </c>
      <c r="E25" s="11">
        <f t="shared" si="0"/>
        <v>352070</v>
      </c>
      <c r="F25">
        <v>300</v>
      </c>
      <c r="G25" t="s">
        <v>246</v>
      </c>
      <c r="I25" s="229">
        <f ca="1">TODAY()</f>
        <v>45450</v>
      </c>
    </row>
    <row r="26" spans="2:9" ht="21" x14ac:dyDescent="0.4">
      <c r="B26" s="7">
        <v>45406</v>
      </c>
      <c r="C26" s="158" t="s">
        <v>237</v>
      </c>
      <c r="D26" s="11">
        <v>500</v>
      </c>
      <c r="E26" s="11">
        <f t="shared" si="0"/>
        <v>352570</v>
      </c>
    </row>
    <row r="27" spans="2:9" ht="21" x14ac:dyDescent="0.4">
      <c r="B27" s="7">
        <v>45406</v>
      </c>
      <c r="C27" s="158" t="s">
        <v>234</v>
      </c>
      <c r="D27" s="11">
        <v>1020</v>
      </c>
      <c r="E27" s="11">
        <f t="shared" si="0"/>
        <v>353590</v>
      </c>
    </row>
    <row r="28" spans="2:9" ht="21" x14ac:dyDescent="0.4">
      <c r="B28" s="7">
        <v>45407</v>
      </c>
      <c r="C28" s="157" t="s">
        <v>11</v>
      </c>
      <c r="D28" s="37">
        <v>2380</v>
      </c>
      <c r="E28" s="11">
        <f t="shared" si="0"/>
        <v>355970</v>
      </c>
      <c r="F28" t="s">
        <v>221</v>
      </c>
    </row>
    <row r="29" spans="2:9" ht="21" x14ac:dyDescent="0.4">
      <c r="B29" s="7">
        <v>45407</v>
      </c>
      <c r="C29" s="157" t="s">
        <v>125</v>
      </c>
      <c r="D29" s="11">
        <v>600</v>
      </c>
      <c r="E29" s="11">
        <f t="shared" si="0"/>
        <v>356570</v>
      </c>
      <c r="F29" t="s">
        <v>223</v>
      </c>
    </row>
    <row r="30" spans="2:9" ht="21" x14ac:dyDescent="0.4">
      <c r="B30" s="7">
        <v>45407</v>
      </c>
      <c r="C30" s="157" t="s">
        <v>238</v>
      </c>
      <c r="D30" s="11">
        <v>2200</v>
      </c>
      <c r="E30" s="11">
        <f t="shared" si="0"/>
        <v>358770</v>
      </c>
      <c r="F30" t="s">
        <v>239</v>
      </c>
    </row>
    <row r="31" spans="2:9" ht="21" x14ac:dyDescent="0.4">
      <c r="B31" s="7">
        <v>45408</v>
      </c>
      <c r="C31" s="157" t="s">
        <v>11</v>
      </c>
      <c r="D31" s="11">
        <v>1190</v>
      </c>
      <c r="E31" s="11">
        <f t="shared" si="0"/>
        <v>359960</v>
      </c>
      <c r="F31" t="s">
        <v>223</v>
      </c>
    </row>
    <row r="32" spans="2:9" ht="21" x14ac:dyDescent="0.4">
      <c r="B32" s="7">
        <v>45409</v>
      </c>
      <c r="C32" s="157" t="s">
        <v>11</v>
      </c>
      <c r="D32" s="196">
        <v>1190</v>
      </c>
      <c r="E32" s="11">
        <f t="shared" si="0"/>
        <v>361150</v>
      </c>
      <c r="F32" t="s">
        <v>223</v>
      </c>
    </row>
    <row r="33" spans="2:12" ht="21" x14ac:dyDescent="0.4">
      <c r="B33" s="7">
        <v>45411</v>
      </c>
      <c r="C33" s="157" t="s">
        <v>11</v>
      </c>
      <c r="D33" s="37">
        <v>2380</v>
      </c>
      <c r="E33" s="11">
        <f t="shared" si="0"/>
        <v>363530</v>
      </c>
      <c r="F33" t="s">
        <v>221</v>
      </c>
    </row>
    <row r="34" spans="2:12" ht="21" x14ac:dyDescent="0.4">
      <c r="B34" s="7">
        <v>45412</v>
      </c>
      <c r="C34" s="157" t="s">
        <v>11</v>
      </c>
      <c r="D34" s="37">
        <v>2380</v>
      </c>
      <c r="E34" s="11">
        <f t="shared" si="0"/>
        <v>365910</v>
      </c>
      <c r="F34" t="s">
        <v>221</v>
      </c>
    </row>
    <row r="35" spans="2:12" ht="21" x14ac:dyDescent="0.4">
      <c r="B35" s="7">
        <v>45414</v>
      </c>
      <c r="C35" s="157" t="s">
        <v>11</v>
      </c>
      <c r="D35" s="11">
        <v>3570</v>
      </c>
      <c r="E35" s="11">
        <f t="shared" si="0"/>
        <v>369480</v>
      </c>
      <c r="F35" t="s">
        <v>222</v>
      </c>
    </row>
    <row r="36" spans="2:12" ht="21" x14ac:dyDescent="0.4">
      <c r="B36" s="7">
        <v>45414</v>
      </c>
      <c r="C36" s="157" t="s">
        <v>60</v>
      </c>
      <c r="D36" s="11">
        <v>100000</v>
      </c>
      <c r="E36" s="11">
        <f t="shared" si="0"/>
        <v>469480</v>
      </c>
    </row>
    <row r="37" spans="2:12" ht="21" x14ac:dyDescent="0.4">
      <c r="B37" s="7">
        <v>45415</v>
      </c>
      <c r="C37" s="157" t="s">
        <v>11</v>
      </c>
      <c r="D37" s="196">
        <v>1190</v>
      </c>
      <c r="E37" s="11">
        <f t="shared" si="0"/>
        <v>470670</v>
      </c>
      <c r="F37" t="s">
        <v>223</v>
      </c>
    </row>
    <row r="38" spans="2:12" ht="21" x14ac:dyDescent="0.4">
      <c r="B38" s="7">
        <v>45416</v>
      </c>
      <c r="C38" s="157" t="s">
        <v>11</v>
      </c>
      <c r="D38" s="37">
        <v>2380</v>
      </c>
      <c r="E38" s="11">
        <f t="shared" si="0"/>
        <v>473050</v>
      </c>
      <c r="F38" t="s">
        <v>221</v>
      </c>
    </row>
    <row r="39" spans="2:12" ht="21" x14ac:dyDescent="0.4">
      <c r="B39" s="7">
        <v>45416</v>
      </c>
      <c r="C39" s="157"/>
      <c r="D39" s="11">
        <v>2300</v>
      </c>
      <c r="E39" s="11">
        <f t="shared" si="0"/>
        <v>475350</v>
      </c>
    </row>
    <row r="40" spans="2:12" ht="21" x14ac:dyDescent="0.4">
      <c r="B40" s="7">
        <v>45416</v>
      </c>
      <c r="C40" s="157" t="s">
        <v>240</v>
      </c>
      <c r="D40" s="11">
        <v>2400</v>
      </c>
      <c r="E40" s="11">
        <f t="shared" si="0"/>
        <v>477750</v>
      </c>
      <c r="F40" t="s">
        <v>221</v>
      </c>
      <c r="G40" s="258" t="s">
        <v>241</v>
      </c>
      <c r="H40" s="258"/>
    </row>
    <row r="41" spans="2:12" ht="21" x14ac:dyDescent="0.4">
      <c r="B41" s="7">
        <v>45418</v>
      </c>
      <c r="C41" s="157" t="s">
        <v>11</v>
      </c>
      <c r="D41" s="11">
        <v>2200</v>
      </c>
      <c r="E41" s="11">
        <f t="shared" si="0"/>
        <v>479950</v>
      </c>
      <c r="F41" t="s">
        <v>221</v>
      </c>
    </row>
    <row r="42" spans="2:12" ht="21" x14ac:dyDescent="0.4">
      <c r="B42" s="7">
        <v>45419</v>
      </c>
      <c r="C42" s="157" t="s">
        <v>11</v>
      </c>
      <c r="D42" s="11">
        <v>1200</v>
      </c>
      <c r="E42" s="11">
        <f t="shared" si="0"/>
        <v>481150</v>
      </c>
      <c r="F42" t="s">
        <v>223</v>
      </c>
    </row>
    <row r="43" spans="2:12" ht="21" x14ac:dyDescent="0.4">
      <c r="B43" s="7">
        <v>45419</v>
      </c>
      <c r="C43" s="158" t="s">
        <v>242</v>
      </c>
      <c r="D43" s="11">
        <v>500</v>
      </c>
      <c r="E43" s="11">
        <f t="shared" si="0"/>
        <v>481650</v>
      </c>
      <c r="F43" s="259" t="s">
        <v>244</v>
      </c>
      <c r="G43" s="260"/>
      <c r="H43" s="260"/>
      <c r="I43" s="260"/>
      <c r="J43" s="260"/>
      <c r="K43" s="260"/>
      <c r="L43" s="260"/>
    </row>
    <row r="44" spans="2:12" ht="21" x14ac:dyDescent="0.4">
      <c r="B44" s="7">
        <v>45419</v>
      </c>
      <c r="C44" s="157" t="s">
        <v>238</v>
      </c>
      <c r="D44" s="11">
        <v>3300</v>
      </c>
      <c r="E44" s="11">
        <f t="shared" si="0"/>
        <v>484950</v>
      </c>
      <c r="F44" t="s">
        <v>243</v>
      </c>
    </row>
    <row r="45" spans="2:12" ht="21" x14ac:dyDescent="0.4">
      <c r="B45" s="7">
        <v>45420</v>
      </c>
      <c r="C45" s="157" t="s">
        <v>11</v>
      </c>
      <c r="D45" s="11">
        <v>2400</v>
      </c>
      <c r="E45" s="11">
        <f t="shared" si="0"/>
        <v>487350</v>
      </c>
      <c r="F45" t="s">
        <v>221</v>
      </c>
    </row>
    <row r="46" spans="2:12" ht="21" x14ac:dyDescent="0.4">
      <c r="B46" s="7">
        <v>45420</v>
      </c>
      <c r="C46" s="158" t="s">
        <v>245</v>
      </c>
      <c r="D46" s="11">
        <v>1650</v>
      </c>
      <c r="E46" s="11">
        <f t="shared" si="0"/>
        <v>489000</v>
      </c>
    </row>
    <row r="47" spans="2:12" ht="21" x14ac:dyDescent="0.4">
      <c r="B47" s="7">
        <v>45421</v>
      </c>
      <c r="C47" s="157" t="s">
        <v>11</v>
      </c>
      <c r="D47" s="11">
        <v>1200</v>
      </c>
      <c r="E47" s="11">
        <f t="shared" si="0"/>
        <v>490200</v>
      </c>
      <c r="F47" t="s">
        <v>223</v>
      </c>
    </row>
    <row r="48" spans="2:12" ht="21" x14ac:dyDescent="0.4">
      <c r="B48" s="7">
        <v>45421</v>
      </c>
      <c r="C48" s="158" t="s">
        <v>248</v>
      </c>
      <c r="D48" s="11">
        <v>1000</v>
      </c>
      <c r="E48" s="11">
        <f t="shared" si="0"/>
        <v>491200</v>
      </c>
    </row>
    <row r="49" spans="2:5" ht="21" x14ac:dyDescent="0.4">
      <c r="B49" s="43"/>
      <c r="C49" s="158"/>
      <c r="D49" s="11"/>
      <c r="E49" s="11">
        <f t="shared" si="0"/>
        <v>491200</v>
      </c>
    </row>
    <row r="50" spans="2:5" ht="21" x14ac:dyDescent="0.4">
      <c r="B50" s="43"/>
      <c r="C50" s="158"/>
      <c r="D50" s="11"/>
      <c r="E50" s="11">
        <f t="shared" si="0"/>
        <v>491200</v>
      </c>
    </row>
    <row r="51" spans="2:5" ht="21" x14ac:dyDescent="0.4">
      <c r="B51" s="43"/>
      <c r="C51" s="158"/>
      <c r="D51" s="11"/>
      <c r="E51" s="11">
        <f t="shared" si="0"/>
        <v>491200</v>
      </c>
    </row>
    <row r="52" spans="2:5" ht="21" x14ac:dyDescent="0.4">
      <c r="B52" s="43"/>
      <c r="C52" s="158"/>
      <c r="D52" s="11"/>
      <c r="E52" s="11">
        <f t="shared" si="0"/>
        <v>491200</v>
      </c>
    </row>
    <row r="53" spans="2:5" ht="21" x14ac:dyDescent="0.4">
      <c r="B53" s="43"/>
      <c r="C53" s="158"/>
      <c r="D53" s="11"/>
      <c r="E53" s="11">
        <f t="shared" si="0"/>
        <v>491200</v>
      </c>
    </row>
    <row r="54" spans="2:5" ht="21" x14ac:dyDescent="0.4">
      <c r="B54" s="43"/>
      <c r="C54" s="158"/>
      <c r="D54" s="11"/>
      <c r="E54" s="11">
        <f t="shared" si="0"/>
        <v>491200</v>
      </c>
    </row>
    <row r="55" spans="2:5" ht="21" x14ac:dyDescent="0.4">
      <c r="B55" s="43"/>
      <c r="C55" s="158"/>
      <c r="D55" s="11"/>
      <c r="E55" s="11">
        <f t="shared" si="0"/>
        <v>491200</v>
      </c>
    </row>
    <row r="56" spans="2:5" ht="21" x14ac:dyDescent="0.4">
      <c r="B56" s="43"/>
      <c r="C56" s="158"/>
      <c r="D56" s="11"/>
      <c r="E56" s="11">
        <f t="shared" si="0"/>
        <v>491200</v>
      </c>
    </row>
    <row r="57" spans="2:5" ht="21" x14ac:dyDescent="0.4">
      <c r="B57" s="43"/>
      <c r="C57" s="158"/>
      <c r="D57" s="11"/>
      <c r="E57" s="11">
        <f t="shared" si="0"/>
        <v>491200</v>
      </c>
    </row>
    <row r="58" spans="2:5" ht="21" x14ac:dyDescent="0.4">
      <c r="B58" s="43"/>
      <c r="C58" s="158"/>
      <c r="D58" s="11"/>
      <c r="E58" s="11">
        <f t="shared" si="0"/>
        <v>491200</v>
      </c>
    </row>
    <row r="59" spans="2:5" ht="21" x14ac:dyDescent="0.4">
      <c r="B59" s="43"/>
      <c r="C59" s="158"/>
      <c r="D59" s="11"/>
      <c r="E59" s="11">
        <f t="shared" si="0"/>
        <v>491200</v>
      </c>
    </row>
    <row r="60" spans="2:5" ht="21" x14ac:dyDescent="0.4">
      <c r="B60" s="43"/>
      <c r="C60" s="158"/>
      <c r="D60" s="11"/>
      <c r="E60" s="11">
        <f t="shared" si="0"/>
        <v>491200</v>
      </c>
    </row>
    <row r="61" spans="2:5" ht="21" x14ac:dyDescent="0.4">
      <c r="B61" s="43"/>
      <c r="C61" s="158"/>
      <c r="D61" s="11"/>
      <c r="E61" s="11">
        <f t="shared" si="0"/>
        <v>491200</v>
      </c>
    </row>
    <row r="62" spans="2:5" ht="21" x14ac:dyDescent="0.4">
      <c r="B62" s="43"/>
      <c r="C62" s="158"/>
      <c r="D62" s="11"/>
      <c r="E62" s="11">
        <f t="shared" si="0"/>
        <v>491200</v>
      </c>
    </row>
    <row r="63" spans="2:5" ht="21" x14ac:dyDescent="0.4">
      <c r="B63" s="43"/>
      <c r="C63" s="158"/>
      <c r="D63" s="3"/>
      <c r="E63" s="11">
        <f t="shared" si="0"/>
        <v>491200</v>
      </c>
    </row>
    <row r="64" spans="2:5" ht="21" x14ac:dyDescent="0.4">
      <c r="B64" s="43"/>
      <c r="C64" s="158"/>
      <c r="D64" s="3"/>
      <c r="E64" s="11">
        <f t="shared" si="0"/>
        <v>491200</v>
      </c>
    </row>
    <row r="65" spans="2:5" ht="21" x14ac:dyDescent="0.4">
      <c r="B65" s="43"/>
      <c r="C65" s="158"/>
      <c r="D65" s="3"/>
      <c r="E65" s="11">
        <f t="shared" si="0"/>
        <v>491200</v>
      </c>
    </row>
    <row r="66" spans="2:5" ht="21" x14ac:dyDescent="0.4">
      <c r="B66" s="43"/>
      <c r="C66" s="158"/>
      <c r="D66" s="3"/>
      <c r="E66" s="11">
        <f t="shared" si="0"/>
        <v>491200</v>
      </c>
    </row>
  </sheetData>
  <mergeCells count="3">
    <mergeCell ref="B3:E3"/>
    <mergeCell ref="G40:H40"/>
    <mergeCell ref="F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H10" sqref="H10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61" t="s">
        <v>86</v>
      </c>
      <c r="D5" s="261"/>
      <c r="E5" s="261"/>
      <c r="F5" s="261"/>
    </row>
    <row r="6" spans="3:6" x14ac:dyDescent="0.3">
      <c r="C6" s="261"/>
      <c r="D6" s="261"/>
      <c r="E6" s="261"/>
      <c r="F6" s="261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5">
        <v>45251</v>
      </c>
      <c r="D8" s="183"/>
      <c r="E8" s="183"/>
      <c r="F8" s="183">
        <v>0</v>
      </c>
    </row>
    <row r="9" spans="3:6" ht="15.6" x14ac:dyDescent="0.3">
      <c r="C9" s="192" t="s">
        <v>5</v>
      </c>
      <c r="D9" s="191" t="s">
        <v>5</v>
      </c>
      <c r="E9" s="187">
        <v>10000</v>
      </c>
      <c r="F9" s="187">
        <f>F8+E9</f>
        <v>10000</v>
      </c>
    </row>
    <row r="10" spans="3:6" ht="18" x14ac:dyDescent="0.35">
      <c r="C10" s="117">
        <v>45260</v>
      </c>
      <c r="D10" s="158" t="s">
        <v>210</v>
      </c>
      <c r="E10" s="187">
        <v>20000</v>
      </c>
      <c r="F10" s="187">
        <f>F9+E10</f>
        <v>30000</v>
      </c>
    </row>
    <row r="11" spans="3:6" ht="15.6" x14ac:dyDescent="0.3">
      <c r="C11" s="186"/>
      <c r="D11" s="158"/>
      <c r="E11" s="187">
        <v>0</v>
      </c>
      <c r="F11" s="187">
        <f>F10+E11</f>
        <v>30000</v>
      </c>
    </row>
    <row r="12" spans="3:6" ht="15.6" x14ac:dyDescent="0.3">
      <c r="C12" s="186"/>
      <c r="D12" s="158"/>
      <c r="E12" s="187">
        <v>0</v>
      </c>
      <c r="F12" s="187">
        <f>F11+E12</f>
        <v>30000</v>
      </c>
    </row>
    <row r="13" spans="3:6" ht="15.6" x14ac:dyDescent="0.3">
      <c r="C13" s="158"/>
      <c r="D13" s="158"/>
      <c r="E13" s="187"/>
      <c r="F13" s="187">
        <f>F12+E13</f>
        <v>30000</v>
      </c>
    </row>
    <row r="14" spans="3:6" ht="15.6" x14ac:dyDescent="0.3">
      <c r="C14" s="158"/>
      <c r="D14" s="158"/>
      <c r="E14" s="187"/>
      <c r="F14" s="187"/>
    </row>
    <row r="15" spans="3:6" ht="15.6" x14ac:dyDescent="0.3">
      <c r="C15" s="158"/>
      <c r="D15" s="158"/>
      <c r="E15" s="187"/>
      <c r="F15" s="187"/>
    </row>
    <row r="16" spans="3:6" ht="15.6" x14ac:dyDescent="0.3">
      <c r="C16" s="158"/>
      <c r="D16" s="158"/>
      <c r="E16" s="187"/>
      <c r="F16" s="187"/>
    </row>
    <row r="17" spans="3:6" ht="15.6" x14ac:dyDescent="0.3">
      <c r="C17" s="158"/>
      <c r="D17" s="158"/>
      <c r="E17" s="187"/>
      <c r="F17" s="187"/>
    </row>
    <row r="18" spans="3:6" ht="15.6" x14ac:dyDescent="0.3">
      <c r="C18" s="158"/>
      <c r="D18" s="158"/>
      <c r="E18" s="187"/>
      <c r="F18" s="187"/>
    </row>
    <row r="19" spans="3:6" ht="15.6" x14ac:dyDescent="0.3">
      <c r="C19" s="158"/>
      <c r="D19" s="158"/>
      <c r="E19" s="187"/>
      <c r="F19" s="187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E9" sqref="E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61" t="s">
        <v>203</v>
      </c>
      <c r="C2" s="261"/>
      <c r="D2" s="261"/>
      <c r="E2" s="261"/>
    </row>
    <row r="3" spans="2:6" x14ac:dyDescent="0.3">
      <c r="B3" s="261"/>
      <c r="C3" s="261"/>
      <c r="D3" s="261"/>
      <c r="E3" s="261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5">
        <v>45251</v>
      </c>
      <c r="C5" s="183"/>
      <c r="D5" s="183"/>
      <c r="E5" s="183">
        <v>0</v>
      </c>
    </row>
    <row r="6" spans="2:6" ht="15.6" x14ac:dyDescent="0.3">
      <c r="B6" s="186">
        <v>45251</v>
      </c>
      <c r="C6" s="158" t="s">
        <v>204</v>
      </c>
      <c r="D6" s="187">
        <v>10000</v>
      </c>
      <c r="E6" s="187">
        <f>E5+D6</f>
        <v>10000</v>
      </c>
    </row>
    <row r="7" spans="2:6" ht="15.6" x14ac:dyDescent="0.3">
      <c r="B7" s="186">
        <v>45253</v>
      </c>
      <c r="C7" s="158" t="s">
        <v>60</v>
      </c>
      <c r="D7" s="187">
        <v>250000</v>
      </c>
      <c r="E7" s="187">
        <f>E6+D7</f>
        <v>260000</v>
      </c>
    </row>
    <row r="8" spans="2:6" ht="15.6" x14ac:dyDescent="0.3">
      <c r="B8" s="186">
        <v>45264</v>
      </c>
      <c r="C8" s="158" t="s">
        <v>210</v>
      </c>
      <c r="D8" s="187">
        <v>35000</v>
      </c>
      <c r="E8" s="187">
        <f>E7+D8</f>
        <v>295000</v>
      </c>
    </row>
    <row r="9" spans="2:6" ht="15.6" x14ac:dyDescent="0.3">
      <c r="B9" s="186">
        <v>45270</v>
      </c>
      <c r="C9" s="158" t="s">
        <v>210</v>
      </c>
      <c r="D9" s="187">
        <v>30000</v>
      </c>
      <c r="E9" s="187">
        <f>E8+D9</f>
        <v>325000</v>
      </c>
    </row>
    <row r="10" spans="2:6" ht="15.6" x14ac:dyDescent="0.3">
      <c r="B10" s="158"/>
      <c r="C10" s="158"/>
      <c r="D10" s="187"/>
      <c r="E10" s="187">
        <f>E9+D10</f>
        <v>325000</v>
      </c>
    </row>
    <row r="11" spans="2:6" ht="15.6" x14ac:dyDescent="0.3">
      <c r="B11" s="158"/>
      <c r="C11" s="158"/>
      <c r="D11" s="187"/>
      <c r="E11" s="187"/>
      <c r="F11" s="184"/>
    </row>
    <row r="12" spans="2:6" ht="15.6" x14ac:dyDescent="0.3">
      <c r="B12" s="158"/>
      <c r="C12" s="158"/>
      <c r="D12" s="187"/>
      <c r="E12" s="187"/>
      <c r="F12" s="184"/>
    </row>
    <row r="13" spans="2:6" ht="15.6" x14ac:dyDescent="0.3">
      <c r="B13" s="158"/>
      <c r="C13" s="158"/>
      <c r="D13" s="187"/>
      <c r="E13" s="187"/>
    </row>
    <row r="14" spans="2:6" ht="15.6" x14ac:dyDescent="0.3">
      <c r="B14" s="158"/>
      <c r="C14" s="158"/>
      <c r="D14" s="187"/>
      <c r="E14" s="187"/>
    </row>
    <row r="15" spans="2:6" ht="15.6" x14ac:dyDescent="0.3">
      <c r="B15" s="158"/>
      <c r="C15" s="158"/>
      <c r="D15" s="187"/>
      <c r="E15" s="187"/>
    </row>
    <row r="16" spans="2:6" ht="15.6" x14ac:dyDescent="0.3">
      <c r="B16" s="158"/>
      <c r="C16" s="158"/>
      <c r="D16" s="187"/>
      <c r="E16" s="187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62" t="s">
        <v>55</v>
      </c>
      <c r="C2" s="262"/>
      <c r="D2" s="262"/>
      <c r="E2" s="262"/>
      <c r="F2" s="262"/>
      <c r="G2" s="262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63"/>
      <c r="J3" s="263"/>
      <c r="K3" s="263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64" t="s">
        <v>9</v>
      </c>
      <c r="C2" s="264"/>
      <c r="D2" s="264"/>
      <c r="E2" s="264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>E30-D30</f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>E31-D31</f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23" zoomScale="85" workbookViewId="0">
      <selection activeCell="D42" sqref="D42:D48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65" t="s">
        <v>171</v>
      </c>
      <c r="C2" s="266"/>
      <c r="D2" s="266"/>
      <c r="E2" s="266"/>
      <c r="F2" s="266"/>
      <c r="G2" s="266"/>
      <c r="H2" s="266"/>
      <c r="I2" s="266"/>
      <c r="J2" s="267"/>
    </row>
    <row r="3" spans="2:13" ht="33.6" customHeight="1" x14ac:dyDescent="0.3">
      <c r="B3" s="268"/>
      <c r="C3" s="269"/>
      <c r="D3" s="269"/>
      <c r="E3" s="269"/>
      <c r="F3" s="269"/>
      <c r="G3" s="269"/>
      <c r="H3" s="269"/>
      <c r="I3" s="269"/>
      <c r="J3" s="270"/>
    </row>
    <row r="4" spans="2:13" ht="21" x14ac:dyDescent="0.3">
      <c r="B4" s="181" t="s">
        <v>0</v>
      </c>
      <c r="C4" s="181" t="s">
        <v>189</v>
      </c>
      <c r="D4" s="181" t="s">
        <v>48</v>
      </c>
      <c r="E4" s="181" t="s">
        <v>27</v>
      </c>
      <c r="F4" s="182" t="s">
        <v>28</v>
      </c>
      <c r="G4" s="181" t="s">
        <v>169</v>
      </c>
      <c r="H4" s="181" t="s">
        <v>170</v>
      </c>
      <c r="I4" s="181" t="s">
        <v>3</v>
      </c>
      <c r="J4" s="181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4"/>
    </row>
    <row r="6" spans="2:13" ht="21" customHeight="1" x14ac:dyDescent="0.35">
      <c r="B6" s="171">
        <v>45186</v>
      </c>
      <c r="C6" s="172">
        <v>879</v>
      </c>
      <c r="D6" s="173">
        <v>2500</v>
      </c>
      <c r="E6" s="173">
        <v>13</v>
      </c>
      <c r="F6" s="173">
        <v>0</v>
      </c>
      <c r="G6" s="173">
        <f t="shared" ref="G6:G39" si="0">(D6*E6)+F6</f>
        <v>32500</v>
      </c>
      <c r="H6" s="173">
        <v>0</v>
      </c>
      <c r="I6" s="173">
        <f t="shared" ref="I6:I37" si="1">I5+G6-H6</f>
        <v>32500</v>
      </c>
      <c r="J6" s="173">
        <f>K4+D6</f>
        <v>2500</v>
      </c>
      <c r="K6" s="271" t="s">
        <v>192</v>
      </c>
      <c r="L6" s="272"/>
      <c r="M6" s="273"/>
    </row>
    <row r="7" spans="2:13" ht="21" customHeight="1" x14ac:dyDescent="0.35">
      <c r="B7" s="171">
        <v>45187</v>
      </c>
      <c r="C7" s="172">
        <v>880</v>
      </c>
      <c r="D7" s="173">
        <v>2500</v>
      </c>
      <c r="E7" s="173">
        <v>13</v>
      </c>
      <c r="F7" s="173">
        <v>0</v>
      </c>
      <c r="G7" s="173">
        <f t="shared" si="0"/>
        <v>32500</v>
      </c>
      <c r="H7" s="173"/>
      <c r="I7" s="173">
        <f t="shared" si="1"/>
        <v>65000</v>
      </c>
      <c r="J7" s="173">
        <f t="shared" ref="J7:J48" si="2">J6+D7</f>
        <v>5000</v>
      </c>
      <c r="K7" s="274"/>
      <c r="L7" s="275"/>
      <c r="M7" s="276"/>
    </row>
    <row r="8" spans="2:13" ht="21" customHeight="1" x14ac:dyDescent="0.35">
      <c r="B8" s="171">
        <v>45187</v>
      </c>
      <c r="C8" s="172">
        <v>881</v>
      </c>
      <c r="D8" s="173">
        <v>2500</v>
      </c>
      <c r="E8" s="173">
        <v>13</v>
      </c>
      <c r="F8" s="173">
        <v>0</v>
      </c>
      <c r="G8" s="173">
        <f t="shared" si="0"/>
        <v>32500</v>
      </c>
      <c r="H8" s="173"/>
      <c r="I8" s="173">
        <f t="shared" si="1"/>
        <v>97500</v>
      </c>
      <c r="J8" s="173">
        <f t="shared" si="2"/>
        <v>7500</v>
      </c>
      <c r="K8" s="274"/>
      <c r="L8" s="275"/>
      <c r="M8" s="276"/>
    </row>
    <row r="9" spans="2:13" ht="21" customHeight="1" x14ac:dyDescent="0.35">
      <c r="B9" s="171">
        <v>45190</v>
      </c>
      <c r="C9" s="172">
        <v>899</v>
      </c>
      <c r="D9" s="173">
        <v>2500</v>
      </c>
      <c r="E9" s="173">
        <v>13</v>
      </c>
      <c r="F9" s="173">
        <v>0</v>
      </c>
      <c r="G9" s="173">
        <f t="shared" si="0"/>
        <v>32500</v>
      </c>
      <c r="H9" s="173"/>
      <c r="I9" s="173">
        <f t="shared" si="1"/>
        <v>130000</v>
      </c>
      <c r="J9" s="173">
        <f t="shared" si="2"/>
        <v>10000</v>
      </c>
      <c r="K9" s="274"/>
      <c r="L9" s="275"/>
      <c r="M9" s="276"/>
    </row>
    <row r="10" spans="2:13" ht="18" x14ac:dyDescent="0.35">
      <c r="B10" s="174">
        <v>45194</v>
      </c>
      <c r="C10" s="175"/>
      <c r="D10" s="176"/>
      <c r="E10" s="176"/>
      <c r="F10" s="176"/>
      <c r="G10" s="176">
        <f t="shared" si="0"/>
        <v>0</v>
      </c>
      <c r="H10" s="176">
        <v>130000</v>
      </c>
      <c r="I10" s="176">
        <f t="shared" si="1"/>
        <v>0</v>
      </c>
      <c r="J10" s="173">
        <f t="shared" si="2"/>
        <v>10000</v>
      </c>
      <c r="K10" s="274"/>
      <c r="L10" s="275"/>
      <c r="M10" s="276"/>
    </row>
    <row r="11" spans="2:13" ht="21" customHeight="1" x14ac:dyDescent="0.35">
      <c r="B11" s="171">
        <v>45194</v>
      </c>
      <c r="C11" s="172">
        <v>916</v>
      </c>
      <c r="D11" s="173">
        <v>2500</v>
      </c>
      <c r="E11" s="173">
        <v>13</v>
      </c>
      <c r="F11" s="173">
        <v>0</v>
      </c>
      <c r="G11" s="173">
        <f t="shared" si="0"/>
        <v>32500</v>
      </c>
      <c r="H11" s="173"/>
      <c r="I11" s="173">
        <f t="shared" si="1"/>
        <v>32500</v>
      </c>
      <c r="J11" s="173">
        <f t="shared" si="2"/>
        <v>12500</v>
      </c>
      <c r="K11" s="274"/>
      <c r="L11" s="275"/>
      <c r="M11" s="276"/>
    </row>
    <row r="12" spans="2:13" ht="21" customHeight="1" x14ac:dyDescent="0.35">
      <c r="B12" s="213">
        <v>45202</v>
      </c>
      <c r="C12" s="214">
        <v>958</v>
      </c>
      <c r="D12" s="215">
        <v>2500</v>
      </c>
      <c r="E12" s="215">
        <v>13</v>
      </c>
      <c r="F12" s="215">
        <v>0</v>
      </c>
      <c r="G12" s="215">
        <f t="shared" si="0"/>
        <v>32500</v>
      </c>
      <c r="H12" s="215"/>
      <c r="I12" s="215">
        <f t="shared" si="1"/>
        <v>65000</v>
      </c>
      <c r="J12" s="173">
        <f t="shared" si="2"/>
        <v>15000</v>
      </c>
      <c r="K12" s="274"/>
      <c r="L12" s="275"/>
      <c r="M12" s="276"/>
    </row>
    <row r="13" spans="2:13" ht="21" customHeight="1" x14ac:dyDescent="0.35">
      <c r="B13" s="171">
        <v>45202</v>
      </c>
      <c r="C13" s="172">
        <v>961</v>
      </c>
      <c r="D13" s="173">
        <v>2500</v>
      </c>
      <c r="E13" s="173">
        <v>13</v>
      </c>
      <c r="F13" s="173">
        <v>0</v>
      </c>
      <c r="G13" s="173">
        <f t="shared" si="0"/>
        <v>32500</v>
      </c>
      <c r="H13" s="173"/>
      <c r="I13" s="173">
        <f t="shared" si="1"/>
        <v>97500</v>
      </c>
      <c r="J13" s="173">
        <f t="shared" si="2"/>
        <v>17500</v>
      </c>
      <c r="K13" s="274"/>
      <c r="L13" s="275"/>
      <c r="M13" s="276"/>
    </row>
    <row r="14" spans="2:13" ht="21" customHeight="1" x14ac:dyDescent="0.35">
      <c r="B14" s="213">
        <v>45204</v>
      </c>
      <c r="C14" s="214">
        <v>976</v>
      </c>
      <c r="D14" s="215">
        <v>2500</v>
      </c>
      <c r="E14" s="215">
        <v>13</v>
      </c>
      <c r="F14" s="215">
        <v>0</v>
      </c>
      <c r="G14" s="215">
        <f t="shared" si="0"/>
        <v>32500</v>
      </c>
      <c r="H14" s="215"/>
      <c r="I14" s="215">
        <f t="shared" si="1"/>
        <v>130000</v>
      </c>
      <c r="J14" s="173">
        <f t="shared" si="2"/>
        <v>20000</v>
      </c>
      <c r="K14" s="277"/>
      <c r="L14" s="278"/>
      <c r="M14" s="279"/>
    </row>
    <row r="15" spans="2:13" ht="18" x14ac:dyDescent="0.35">
      <c r="B15" s="171">
        <v>45206</v>
      </c>
      <c r="C15" s="172">
        <v>1004</v>
      </c>
      <c r="D15" s="173">
        <v>2500</v>
      </c>
      <c r="E15" s="173">
        <v>13.3</v>
      </c>
      <c r="F15" s="173">
        <v>0</v>
      </c>
      <c r="G15" s="173">
        <f t="shared" si="0"/>
        <v>33250</v>
      </c>
      <c r="H15" s="173"/>
      <c r="I15" s="173">
        <f t="shared" si="1"/>
        <v>163250</v>
      </c>
      <c r="J15" s="173">
        <f t="shared" si="2"/>
        <v>22500</v>
      </c>
      <c r="K15" s="280" t="s">
        <v>202</v>
      </c>
      <c r="L15" s="281"/>
      <c r="M15" s="282"/>
    </row>
    <row r="16" spans="2:13" ht="18" x14ac:dyDescent="0.35">
      <c r="B16" s="177">
        <v>45209</v>
      </c>
      <c r="C16" s="178">
        <v>1019</v>
      </c>
      <c r="D16" s="179">
        <v>500</v>
      </c>
      <c r="E16" s="179">
        <v>7</v>
      </c>
      <c r="F16" s="179">
        <v>500</v>
      </c>
      <c r="G16" s="179">
        <f t="shared" si="0"/>
        <v>4000</v>
      </c>
      <c r="H16" s="179"/>
      <c r="I16" s="179">
        <f t="shared" si="1"/>
        <v>167250</v>
      </c>
      <c r="J16" s="173">
        <f t="shared" si="2"/>
        <v>23000</v>
      </c>
      <c r="K16" s="283"/>
      <c r="L16" s="284"/>
      <c r="M16" s="285"/>
    </row>
    <row r="17" spans="2:13" ht="18" x14ac:dyDescent="0.35">
      <c r="B17" s="171">
        <v>45210</v>
      </c>
      <c r="C17" s="172">
        <v>1030</v>
      </c>
      <c r="D17" s="173">
        <v>2500</v>
      </c>
      <c r="E17" s="173">
        <v>13.3</v>
      </c>
      <c r="F17" s="173">
        <v>0</v>
      </c>
      <c r="G17" s="173">
        <f t="shared" si="0"/>
        <v>33250</v>
      </c>
      <c r="H17" s="173"/>
      <c r="I17" s="173">
        <f t="shared" si="1"/>
        <v>200500</v>
      </c>
      <c r="J17" s="173">
        <f t="shared" si="2"/>
        <v>25500</v>
      </c>
      <c r="K17" s="283"/>
      <c r="L17" s="284"/>
      <c r="M17" s="285"/>
    </row>
    <row r="18" spans="2:13" ht="18" x14ac:dyDescent="0.35">
      <c r="B18" s="171">
        <v>45211</v>
      </c>
      <c r="C18" s="172">
        <v>1036</v>
      </c>
      <c r="D18" s="173">
        <v>2500</v>
      </c>
      <c r="E18" s="173">
        <v>13.3</v>
      </c>
      <c r="F18" s="173">
        <v>0</v>
      </c>
      <c r="G18" s="173">
        <f t="shared" si="0"/>
        <v>33250</v>
      </c>
      <c r="H18" s="173"/>
      <c r="I18" s="173">
        <f t="shared" si="1"/>
        <v>233750</v>
      </c>
      <c r="J18" s="173">
        <f t="shared" si="2"/>
        <v>28000</v>
      </c>
      <c r="K18" s="283"/>
      <c r="L18" s="284"/>
      <c r="M18" s="285"/>
    </row>
    <row r="19" spans="2:13" ht="18" x14ac:dyDescent="0.35">
      <c r="B19" s="171">
        <v>45220</v>
      </c>
      <c r="C19" s="172">
        <v>1115</v>
      </c>
      <c r="D19" s="173">
        <v>2500</v>
      </c>
      <c r="E19" s="173">
        <v>13.3</v>
      </c>
      <c r="F19" s="173">
        <v>0</v>
      </c>
      <c r="G19" s="173">
        <f t="shared" si="0"/>
        <v>33250</v>
      </c>
      <c r="H19" s="173"/>
      <c r="I19" s="173">
        <f t="shared" si="1"/>
        <v>267000</v>
      </c>
      <c r="J19" s="173">
        <f t="shared" si="2"/>
        <v>30500</v>
      </c>
      <c r="K19" s="283"/>
      <c r="L19" s="284"/>
      <c r="M19" s="285"/>
    </row>
    <row r="20" spans="2:13" ht="18" x14ac:dyDescent="0.35">
      <c r="B20" s="171">
        <v>45221</v>
      </c>
      <c r="C20" s="172">
        <v>1127</v>
      </c>
      <c r="D20" s="173">
        <v>2500</v>
      </c>
      <c r="E20" s="173">
        <v>13.3</v>
      </c>
      <c r="F20" s="173">
        <v>0</v>
      </c>
      <c r="G20" s="173">
        <f t="shared" si="0"/>
        <v>33250</v>
      </c>
      <c r="H20" s="173"/>
      <c r="I20" s="173">
        <f t="shared" si="1"/>
        <v>300250</v>
      </c>
      <c r="J20" s="173">
        <f t="shared" si="2"/>
        <v>33000</v>
      </c>
      <c r="K20" s="283"/>
      <c r="L20" s="284"/>
      <c r="M20" s="285"/>
    </row>
    <row r="21" spans="2:13" ht="18" x14ac:dyDescent="0.35">
      <c r="B21" s="171">
        <v>45223</v>
      </c>
      <c r="C21" s="172">
        <v>1144</v>
      </c>
      <c r="D21" s="173">
        <v>2500</v>
      </c>
      <c r="E21" s="173">
        <v>13.3</v>
      </c>
      <c r="F21" s="173">
        <v>0</v>
      </c>
      <c r="G21" s="173">
        <f t="shared" si="0"/>
        <v>33250</v>
      </c>
      <c r="H21" s="173"/>
      <c r="I21" s="173">
        <f t="shared" si="1"/>
        <v>333500</v>
      </c>
      <c r="J21" s="173">
        <f t="shared" si="2"/>
        <v>35500</v>
      </c>
      <c r="K21" s="283"/>
      <c r="L21" s="284"/>
      <c r="M21" s="285"/>
    </row>
    <row r="22" spans="2:13" ht="18" x14ac:dyDescent="0.35">
      <c r="B22" s="171">
        <v>45224</v>
      </c>
      <c r="C22" s="172">
        <v>1158</v>
      </c>
      <c r="D22" s="173">
        <v>2500</v>
      </c>
      <c r="E22" s="173">
        <v>13.3</v>
      </c>
      <c r="F22" s="173">
        <v>0</v>
      </c>
      <c r="G22" s="173">
        <f t="shared" si="0"/>
        <v>33250</v>
      </c>
      <c r="H22" s="173"/>
      <c r="I22" s="173">
        <f t="shared" si="1"/>
        <v>366750</v>
      </c>
      <c r="J22" s="173">
        <f t="shared" si="2"/>
        <v>38000</v>
      </c>
      <c r="K22" s="283"/>
      <c r="L22" s="284"/>
      <c r="M22" s="285"/>
    </row>
    <row r="23" spans="2:13" ht="18" x14ac:dyDescent="0.35">
      <c r="B23" s="174">
        <v>45224</v>
      </c>
      <c r="C23" s="175"/>
      <c r="D23" s="176"/>
      <c r="E23" s="176"/>
      <c r="F23" s="176"/>
      <c r="G23" s="176">
        <f t="shared" si="0"/>
        <v>0</v>
      </c>
      <c r="H23" s="176">
        <v>300000</v>
      </c>
      <c r="I23" s="176">
        <f t="shared" si="1"/>
        <v>66750</v>
      </c>
      <c r="J23" s="173">
        <f t="shared" si="2"/>
        <v>38000</v>
      </c>
      <c r="K23" s="283"/>
      <c r="L23" s="284"/>
      <c r="M23" s="285"/>
    </row>
    <row r="24" spans="2:13" ht="18" x14ac:dyDescent="0.35">
      <c r="B24" s="171">
        <v>45224</v>
      </c>
      <c r="C24" s="172">
        <v>1166</v>
      </c>
      <c r="D24" s="173">
        <v>2500</v>
      </c>
      <c r="E24" s="173">
        <v>13.3</v>
      </c>
      <c r="F24" s="173">
        <v>0</v>
      </c>
      <c r="G24" s="173">
        <f t="shared" si="0"/>
        <v>33250</v>
      </c>
      <c r="H24" s="173"/>
      <c r="I24" s="173">
        <f t="shared" si="1"/>
        <v>100000</v>
      </c>
      <c r="J24" s="173">
        <f t="shared" si="2"/>
        <v>40500</v>
      </c>
      <c r="K24" s="283"/>
      <c r="L24" s="284"/>
      <c r="M24" s="285"/>
    </row>
    <row r="25" spans="2:13" ht="18" x14ac:dyDescent="0.35">
      <c r="B25" s="171">
        <v>45225</v>
      </c>
      <c r="C25" s="172">
        <v>1173</v>
      </c>
      <c r="D25" s="173">
        <v>5000</v>
      </c>
      <c r="E25" s="173">
        <v>13.3</v>
      </c>
      <c r="F25" s="173">
        <v>0</v>
      </c>
      <c r="G25" s="173">
        <f t="shared" si="0"/>
        <v>66500</v>
      </c>
      <c r="H25" s="173"/>
      <c r="I25" s="173">
        <f t="shared" si="1"/>
        <v>166500</v>
      </c>
      <c r="J25" s="173">
        <f t="shared" si="2"/>
        <v>45500</v>
      </c>
      <c r="K25" s="283"/>
      <c r="L25" s="284"/>
      <c r="M25" s="285"/>
    </row>
    <row r="26" spans="2:13" ht="18" x14ac:dyDescent="0.35">
      <c r="B26" s="171">
        <v>45227</v>
      </c>
      <c r="C26" s="172">
        <v>1184</v>
      </c>
      <c r="D26" s="173">
        <v>2500</v>
      </c>
      <c r="E26" s="173">
        <v>13.3</v>
      </c>
      <c r="F26" s="173">
        <v>0</v>
      </c>
      <c r="G26" s="173">
        <f t="shared" si="0"/>
        <v>33250</v>
      </c>
      <c r="H26" s="173"/>
      <c r="I26" s="173">
        <f t="shared" si="1"/>
        <v>199750</v>
      </c>
      <c r="J26" s="173">
        <f t="shared" si="2"/>
        <v>48000</v>
      </c>
      <c r="K26" s="283"/>
      <c r="L26" s="284"/>
      <c r="M26" s="285"/>
    </row>
    <row r="27" spans="2:13" ht="18" x14ac:dyDescent="0.35">
      <c r="B27" s="171">
        <v>45228</v>
      </c>
      <c r="C27" s="172">
        <v>1195</v>
      </c>
      <c r="D27" s="173">
        <v>2500</v>
      </c>
      <c r="E27" s="173">
        <v>13.3</v>
      </c>
      <c r="F27" s="173">
        <v>0</v>
      </c>
      <c r="G27" s="173">
        <f t="shared" si="0"/>
        <v>33250</v>
      </c>
      <c r="H27" s="173"/>
      <c r="I27" s="173">
        <f t="shared" si="1"/>
        <v>233000</v>
      </c>
      <c r="J27" s="173">
        <f t="shared" si="2"/>
        <v>50500</v>
      </c>
      <c r="K27" s="286"/>
      <c r="L27" s="287"/>
      <c r="M27" s="288"/>
    </row>
    <row r="28" spans="2:13" ht="18" customHeight="1" x14ac:dyDescent="0.35">
      <c r="B28" s="171">
        <v>45228</v>
      </c>
      <c r="C28" s="172">
        <v>1203</v>
      </c>
      <c r="D28" s="173">
        <v>2500</v>
      </c>
      <c r="E28" s="173">
        <v>14.1</v>
      </c>
      <c r="F28" s="173">
        <v>0</v>
      </c>
      <c r="G28" s="173">
        <f t="shared" si="0"/>
        <v>35250</v>
      </c>
      <c r="H28" s="173"/>
      <c r="I28" s="173">
        <f t="shared" si="1"/>
        <v>268250</v>
      </c>
      <c r="J28" s="173">
        <f t="shared" si="2"/>
        <v>53000</v>
      </c>
      <c r="K28" s="280" t="s">
        <v>201</v>
      </c>
      <c r="L28" s="289"/>
      <c r="M28" s="290"/>
    </row>
    <row r="29" spans="2:13" ht="18" customHeight="1" x14ac:dyDescent="0.35">
      <c r="B29" s="171">
        <v>45234</v>
      </c>
      <c r="C29" s="172">
        <v>1225</v>
      </c>
      <c r="D29" s="173">
        <v>2500</v>
      </c>
      <c r="E29" s="173">
        <v>14.1</v>
      </c>
      <c r="F29" s="173">
        <v>0</v>
      </c>
      <c r="G29" s="173">
        <f t="shared" si="0"/>
        <v>35250</v>
      </c>
      <c r="H29" s="173"/>
      <c r="I29" s="173">
        <f t="shared" si="1"/>
        <v>303500</v>
      </c>
      <c r="J29" s="173">
        <f t="shared" si="2"/>
        <v>55500</v>
      </c>
      <c r="K29" s="291"/>
      <c r="L29" s="292"/>
      <c r="M29" s="293"/>
    </row>
    <row r="30" spans="2:13" ht="18" customHeight="1" x14ac:dyDescent="0.35">
      <c r="B30" s="171">
        <v>45234</v>
      </c>
      <c r="C30" s="172">
        <v>1228</v>
      </c>
      <c r="D30" s="173">
        <v>2500</v>
      </c>
      <c r="E30" s="173">
        <v>14.1</v>
      </c>
      <c r="F30" s="173">
        <v>0</v>
      </c>
      <c r="G30" s="173">
        <f t="shared" si="0"/>
        <v>35250</v>
      </c>
      <c r="H30" s="173"/>
      <c r="I30" s="173">
        <f t="shared" si="1"/>
        <v>338750</v>
      </c>
      <c r="J30" s="173">
        <f t="shared" si="2"/>
        <v>58000</v>
      </c>
      <c r="K30" s="291"/>
      <c r="L30" s="292"/>
      <c r="M30" s="293"/>
    </row>
    <row r="31" spans="2:13" ht="18" customHeight="1" x14ac:dyDescent="0.35">
      <c r="B31" s="171">
        <v>45235</v>
      </c>
      <c r="C31" s="172">
        <v>1238</v>
      </c>
      <c r="D31" s="173">
        <v>2500</v>
      </c>
      <c r="E31" s="173">
        <v>14.1</v>
      </c>
      <c r="F31" s="173">
        <v>0</v>
      </c>
      <c r="G31" s="173">
        <f t="shared" si="0"/>
        <v>35250</v>
      </c>
      <c r="H31" s="173"/>
      <c r="I31" s="173">
        <f>I30+G31-H31</f>
        <v>374000</v>
      </c>
      <c r="J31" s="173">
        <f t="shared" si="2"/>
        <v>60500</v>
      </c>
      <c r="K31" s="291"/>
      <c r="L31" s="292"/>
      <c r="M31" s="293"/>
    </row>
    <row r="32" spans="2:13" ht="18" customHeight="1" x14ac:dyDescent="0.35">
      <c r="B32" s="171">
        <v>45235</v>
      </c>
      <c r="C32" s="172">
        <v>1244</v>
      </c>
      <c r="D32" s="173">
        <v>2500</v>
      </c>
      <c r="E32" s="173">
        <v>14.1</v>
      </c>
      <c r="F32" s="173">
        <v>0</v>
      </c>
      <c r="G32" s="173">
        <f t="shared" si="0"/>
        <v>35250</v>
      </c>
      <c r="H32" s="173"/>
      <c r="I32" s="173">
        <f t="shared" si="1"/>
        <v>409250</v>
      </c>
      <c r="J32" s="173">
        <f t="shared" si="2"/>
        <v>63000</v>
      </c>
      <c r="K32" s="291"/>
      <c r="L32" s="292"/>
      <c r="M32" s="293"/>
    </row>
    <row r="33" spans="1:13" ht="18" customHeight="1" x14ac:dyDescent="0.35">
      <c r="B33" s="171">
        <v>45236</v>
      </c>
      <c r="C33" s="172">
        <v>1249</v>
      </c>
      <c r="D33" s="173">
        <v>2500</v>
      </c>
      <c r="E33" s="173">
        <v>14.1</v>
      </c>
      <c r="F33" s="173">
        <v>0</v>
      </c>
      <c r="G33" s="173">
        <f t="shared" si="0"/>
        <v>35250</v>
      </c>
      <c r="H33" s="173"/>
      <c r="I33" s="173">
        <f t="shared" si="1"/>
        <v>444500</v>
      </c>
      <c r="J33" s="173">
        <f t="shared" si="2"/>
        <v>65500</v>
      </c>
      <c r="K33" s="291"/>
      <c r="L33" s="292"/>
      <c r="M33" s="293"/>
    </row>
    <row r="34" spans="1:13" ht="18" customHeight="1" x14ac:dyDescent="0.35">
      <c r="B34" s="171">
        <v>45237</v>
      </c>
      <c r="C34" s="172">
        <v>1262</v>
      </c>
      <c r="D34" s="173">
        <v>2500</v>
      </c>
      <c r="E34" s="173">
        <v>14.1</v>
      </c>
      <c r="F34" s="173">
        <v>0</v>
      </c>
      <c r="G34" s="173">
        <f t="shared" si="0"/>
        <v>35250</v>
      </c>
      <c r="H34" s="173"/>
      <c r="I34" s="173">
        <f t="shared" si="1"/>
        <v>479750</v>
      </c>
      <c r="J34" s="173">
        <f t="shared" si="2"/>
        <v>68000</v>
      </c>
      <c r="K34" s="291"/>
      <c r="L34" s="292"/>
      <c r="M34" s="293"/>
    </row>
    <row r="35" spans="1:13" ht="18" customHeight="1" x14ac:dyDescent="0.35">
      <c r="B35" s="171">
        <v>45238</v>
      </c>
      <c r="C35" s="172">
        <v>1271</v>
      </c>
      <c r="D35" s="173">
        <v>3000</v>
      </c>
      <c r="E35" s="173">
        <v>10.5</v>
      </c>
      <c r="F35" s="173">
        <v>0</v>
      </c>
      <c r="G35" s="173">
        <f t="shared" si="0"/>
        <v>31500</v>
      </c>
      <c r="H35" s="173"/>
      <c r="I35" s="173">
        <f t="shared" si="1"/>
        <v>511250</v>
      </c>
      <c r="J35" s="173">
        <f t="shared" si="2"/>
        <v>71000</v>
      </c>
      <c r="K35" s="291"/>
      <c r="L35" s="292"/>
      <c r="M35" s="293"/>
    </row>
    <row r="36" spans="1:13" ht="18" customHeight="1" x14ac:dyDescent="0.35">
      <c r="B36" s="171">
        <v>45243</v>
      </c>
      <c r="C36" s="172">
        <v>1287</v>
      </c>
      <c r="D36" s="173">
        <v>2500</v>
      </c>
      <c r="E36" s="173">
        <v>14.1</v>
      </c>
      <c r="F36" s="173">
        <v>0</v>
      </c>
      <c r="G36" s="173">
        <f t="shared" si="0"/>
        <v>35250</v>
      </c>
      <c r="H36" s="173"/>
      <c r="I36" s="173">
        <f t="shared" si="1"/>
        <v>546500</v>
      </c>
      <c r="J36" s="173">
        <f t="shared" si="2"/>
        <v>73500</v>
      </c>
      <c r="K36" s="291"/>
      <c r="L36" s="292"/>
      <c r="M36" s="293"/>
    </row>
    <row r="37" spans="1:13" ht="18" customHeight="1" x14ac:dyDescent="0.35">
      <c r="B37" s="171">
        <v>45244</v>
      </c>
      <c r="C37" s="172">
        <v>1295</v>
      </c>
      <c r="D37" s="173">
        <v>2500</v>
      </c>
      <c r="E37" s="173">
        <v>14.1</v>
      </c>
      <c r="F37" s="173">
        <v>0</v>
      </c>
      <c r="G37" s="173">
        <f t="shared" si="0"/>
        <v>35250</v>
      </c>
      <c r="H37" s="173"/>
      <c r="I37" s="173">
        <f t="shared" si="1"/>
        <v>581750</v>
      </c>
      <c r="J37" s="173">
        <f t="shared" si="2"/>
        <v>76000</v>
      </c>
      <c r="K37" s="291"/>
      <c r="L37" s="292"/>
      <c r="M37" s="293"/>
    </row>
    <row r="38" spans="1:13" ht="18" customHeight="1" x14ac:dyDescent="0.35">
      <c r="B38" s="171">
        <v>45249</v>
      </c>
      <c r="C38" s="172">
        <v>1319</v>
      </c>
      <c r="D38" s="173">
        <v>2500</v>
      </c>
      <c r="E38" s="173">
        <v>14.1</v>
      </c>
      <c r="F38" s="173">
        <v>0</v>
      </c>
      <c r="G38" s="173">
        <f t="shared" si="0"/>
        <v>35250</v>
      </c>
      <c r="H38" s="173"/>
      <c r="I38" s="173">
        <f t="shared" ref="I38:I51" si="3">I37+G38-H38</f>
        <v>617000</v>
      </c>
      <c r="J38" s="173">
        <f t="shared" si="2"/>
        <v>78500</v>
      </c>
      <c r="K38" s="291"/>
      <c r="L38" s="292"/>
      <c r="M38" s="293"/>
    </row>
    <row r="39" spans="1:13" ht="18" x14ac:dyDescent="0.35">
      <c r="B39" s="171">
        <v>45250</v>
      </c>
      <c r="C39" s="172">
        <v>1321</v>
      </c>
      <c r="D39" s="173">
        <v>2500</v>
      </c>
      <c r="E39" s="173">
        <v>14.1</v>
      </c>
      <c r="F39" s="173">
        <v>0</v>
      </c>
      <c r="G39" s="173">
        <f t="shared" si="0"/>
        <v>35250</v>
      </c>
      <c r="H39" s="173"/>
      <c r="I39" s="173">
        <f t="shared" si="3"/>
        <v>652250</v>
      </c>
      <c r="J39" s="173">
        <f t="shared" si="2"/>
        <v>81000</v>
      </c>
      <c r="K39" s="291"/>
      <c r="L39" s="292"/>
      <c r="M39" s="293"/>
    </row>
    <row r="40" spans="1:13" ht="18" x14ac:dyDescent="0.35">
      <c r="B40" s="174">
        <v>45239</v>
      </c>
      <c r="C40" s="175"/>
      <c r="D40" s="176"/>
      <c r="E40" s="176"/>
      <c r="F40" s="176"/>
      <c r="G40" s="176">
        <f>(D40*E40)+F40</f>
        <v>0</v>
      </c>
      <c r="H40" s="176">
        <v>400000</v>
      </c>
      <c r="I40" s="176">
        <f t="shared" si="3"/>
        <v>252250</v>
      </c>
      <c r="J40" s="173">
        <f t="shared" si="2"/>
        <v>81000</v>
      </c>
    </row>
    <row r="41" spans="1:13" ht="18" x14ac:dyDescent="0.35">
      <c r="B41" s="174">
        <v>45252</v>
      </c>
      <c r="C41" s="175"/>
      <c r="D41" s="176"/>
      <c r="E41" s="176"/>
      <c r="F41" s="176"/>
      <c r="G41" s="176">
        <f>(D41*E41)+F41</f>
        <v>0</v>
      </c>
      <c r="H41" s="176">
        <v>200000</v>
      </c>
      <c r="I41" s="176">
        <f t="shared" si="3"/>
        <v>52250</v>
      </c>
      <c r="J41" s="173">
        <f t="shared" si="2"/>
        <v>81000</v>
      </c>
    </row>
    <row r="42" spans="1:13" ht="18" x14ac:dyDescent="0.35">
      <c r="B42" s="216">
        <v>45279</v>
      </c>
      <c r="C42" s="172">
        <v>1474</v>
      </c>
      <c r="D42" s="173">
        <v>2500</v>
      </c>
      <c r="E42" s="173"/>
      <c r="F42" s="173"/>
      <c r="G42" s="173"/>
      <c r="H42" s="173"/>
      <c r="I42" s="173">
        <f t="shared" si="3"/>
        <v>52250</v>
      </c>
      <c r="J42" s="173">
        <f t="shared" si="2"/>
        <v>83500</v>
      </c>
    </row>
    <row r="43" spans="1:13" ht="18" x14ac:dyDescent="0.35">
      <c r="B43" s="216">
        <v>45286</v>
      </c>
      <c r="C43" s="172">
        <v>1513</v>
      </c>
      <c r="D43" s="173">
        <v>2500</v>
      </c>
      <c r="E43" s="173"/>
      <c r="F43" s="173"/>
      <c r="G43" s="173"/>
      <c r="H43" s="173"/>
      <c r="I43" s="173">
        <f t="shared" si="3"/>
        <v>52250</v>
      </c>
      <c r="J43" s="173">
        <f t="shared" si="2"/>
        <v>86000</v>
      </c>
    </row>
    <row r="44" spans="1:13" ht="18" x14ac:dyDescent="0.35">
      <c r="A44" t="s">
        <v>218</v>
      </c>
      <c r="B44" s="216">
        <v>45292</v>
      </c>
      <c r="C44" s="172">
        <v>1541</v>
      </c>
      <c r="D44" s="173">
        <v>1000</v>
      </c>
      <c r="E44" s="173"/>
      <c r="F44" s="173"/>
      <c r="G44" s="173"/>
      <c r="H44" s="173"/>
      <c r="I44" s="173">
        <f t="shared" si="3"/>
        <v>52250</v>
      </c>
      <c r="J44" s="173">
        <f t="shared" si="2"/>
        <v>87000</v>
      </c>
    </row>
    <row r="45" spans="1:13" ht="18" x14ac:dyDescent="0.35">
      <c r="B45" s="216">
        <v>45300</v>
      </c>
      <c r="C45" s="172">
        <v>1563</v>
      </c>
      <c r="D45" s="173">
        <v>2500</v>
      </c>
      <c r="E45" s="173"/>
      <c r="F45" s="173"/>
      <c r="G45" s="173"/>
      <c r="H45" s="173"/>
      <c r="I45" s="173">
        <f t="shared" si="3"/>
        <v>52250</v>
      </c>
      <c r="J45" s="173">
        <f t="shared" si="2"/>
        <v>89500</v>
      </c>
    </row>
    <row r="46" spans="1:13" ht="18" x14ac:dyDescent="0.35">
      <c r="B46" s="216">
        <v>45349</v>
      </c>
      <c r="C46" s="172">
        <v>1806</v>
      </c>
      <c r="D46" s="173">
        <v>2500</v>
      </c>
      <c r="E46" s="173"/>
      <c r="F46" s="173"/>
      <c r="G46" s="173"/>
      <c r="H46" s="173"/>
      <c r="I46" s="173">
        <f t="shared" si="3"/>
        <v>52250</v>
      </c>
      <c r="J46" s="173">
        <f t="shared" si="2"/>
        <v>92000</v>
      </c>
    </row>
    <row r="47" spans="1:13" ht="18" x14ac:dyDescent="0.35">
      <c r="A47" t="s">
        <v>218</v>
      </c>
      <c r="B47" s="216">
        <v>45350</v>
      </c>
      <c r="C47" s="172">
        <v>1823</v>
      </c>
      <c r="D47" s="173">
        <v>5000</v>
      </c>
      <c r="E47" s="173"/>
      <c r="F47" s="173"/>
      <c r="G47" s="173"/>
      <c r="H47" s="173"/>
      <c r="I47" s="173">
        <f t="shared" si="3"/>
        <v>52250</v>
      </c>
      <c r="J47" s="173">
        <f t="shared" si="2"/>
        <v>97000</v>
      </c>
    </row>
    <row r="48" spans="1:13" ht="18" x14ac:dyDescent="0.35">
      <c r="A48" t="s">
        <v>218</v>
      </c>
      <c r="B48" s="216">
        <v>45350</v>
      </c>
      <c r="C48" s="172">
        <v>1810</v>
      </c>
      <c r="D48" s="173">
        <v>5000</v>
      </c>
      <c r="E48" s="173"/>
      <c r="F48" s="173"/>
      <c r="G48" s="173"/>
      <c r="H48" s="173"/>
      <c r="I48" s="173">
        <f t="shared" si="3"/>
        <v>52250</v>
      </c>
      <c r="J48" s="173">
        <f t="shared" si="2"/>
        <v>102000</v>
      </c>
    </row>
    <row r="49" spans="2:10" ht="21" x14ac:dyDescent="0.4">
      <c r="B49" s="43"/>
      <c r="C49" s="180"/>
      <c r="D49" s="57"/>
      <c r="E49" s="57"/>
      <c r="F49" s="57"/>
      <c r="G49" s="57"/>
      <c r="H49" s="57"/>
      <c r="I49" s="57">
        <f t="shared" si="3"/>
        <v>52250</v>
      </c>
      <c r="J49" s="165"/>
    </row>
    <row r="50" spans="2:10" ht="21" x14ac:dyDescent="0.4">
      <c r="B50" s="43"/>
      <c r="C50" s="180"/>
      <c r="D50" s="57"/>
      <c r="E50" s="57"/>
      <c r="F50" s="57"/>
      <c r="G50" s="57"/>
      <c r="H50" s="57"/>
      <c r="I50" s="57">
        <f t="shared" si="3"/>
        <v>52250</v>
      </c>
      <c r="J50" s="165"/>
    </row>
    <row r="51" spans="2:10" ht="21" x14ac:dyDescent="0.4">
      <c r="B51" s="43"/>
      <c r="C51" s="180"/>
      <c r="D51" s="57"/>
      <c r="E51" s="57"/>
      <c r="F51" s="57"/>
      <c r="G51" s="57"/>
      <c r="H51" s="57"/>
      <c r="I51" s="57">
        <f t="shared" si="3"/>
        <v>52250</v>
      </c>
      <c r="J51" s="165"/>
    </row>
    <row r="52" spans="2:10" ht="21" x14ac:dyDescent="0.4">
      <c r="J52" s="165"/>
    </row>
    <row r="53" spans="2:10" ht="21" x14ac:dyDescent="0.4">
      <c r="J53" s="165"/>
    </row>
    <row r="54" spans="2:10" ht="21" x14ac:dyDescent="0.4">
      <c r="J54" s="165"/>
    </row>
    <row r="55" spans="2:10" ht="21" x14ac:dyDescent="0.4">
      <c r="J55" s="165"/>
    </row>
    <row r="56" spans="2:10" ht="21" x14ac:dyDescent="0.4">
      <c r="J56" s="165"/>
    </row>
    <row r="57" spans="2:10" ht="21" x14ac:dyDescent="0.4">
      <c r="J57" s="165"/>
    </row>
    <row r="58" spans="2:10" ht="21" x14ac:dyDescent="0.4">
      <c r="J58" s="165"/>
    </row>
    <row r="59" spans="2:10" ht="21" x14ac:dyDescent="0.4">
      <c r="J59" s="165"/>
    </row>
    <row r="60" spans="2:10" ht="21" x14ac:dyDescent="0.4">
      <c r="J60" s="165"/>
    </row>
    <row r="61" spans="2:10" ht="21" x14ac:dyDescent="0.4">
      <c r="J61" s="165"/>
    </row>
    <row r="62" spans="2:10" ht="21" x14ac:dyDescent="0.4">
      <c r="J62" s="165"/>
    </row>
    <row r="63" spans="2:10" ht="21" x14ac:dyDescent="0.4">
      <c r="J63" s="165"/>
    </row>
    <row r="64" spans="2:10" ht="21" x14ac:dyDescent="0.4">
      <c r="J64" s="165"/>
    </row>
    <row r="65" spans="10:10" ht="21" x14ac:dyDescent="0.4">
      <c r="J65" s="165"/>
    </row>
    <row r="66" spans="10:10" ht="21" x14ac:dyDescent="0.4">
      <c r="J66" s="165"/>
    </row>
    <row r="67" spans="10:10" ht="21" x14ac:dyDescent="0.4">
      <c r="J67" s="165"/>
    </row>
    <row r="68" spans="10:10" ht="21" x14ac:dyDescent="0.4">
      <c r="J68" s="165"/>
    </row>
    <row r="69" spans="10:10" ht="21" x14ac:dyDescent="0.4">
      <c r="J69" s="165"/>
    </row>
    <row r="70" spans="10:10" ht="21" x14ac:dyDescent="0.4">
      <c r="J70" s="165"/>
    </row>
    <row r="71" spans="10:10" ht="21" x14ac:dyDescent="0.4">
      <c r="J71" s="165"/>
    </row>
    <row r="72" spans="10:10" ht="21" x14ac:dyDescent="0.4">
      <c r="J72" s="165"/>
    </row>
    <row r="73" spans="10:10" ht="21" x14ac:dyDescent="0.4">
      <c r="J73" s="165"/>
    </row>
    <row r="74" spans="10:10" ht="21" x14ac:dyDescent="0.4">
      <c r="J74" s="165"/>
    </row>
    <row r="75" spans="10:10" ht="21" x14ac:dyDescent="0.4">
      <c r="J75" s="165"/>
    </row>
    <row r="76" spans="10:10" ht="21" x14ac:dyDescent="0.4">
      <c r="J76" s="165"/>
    </row>
    <row r="77" spans="10:10" ht="21" x14ac:dyDescent="0.4">
      <c r="J77" s="165"/>
    </row>
    <row r="78" spans="10:10" ht="21" x14ac:dyDescent="0.4">
      <c r="J78" s="165"/>
    </row>
    <row r="79" spans="10:10" ht="21" x14ac:dyDescent="0.4">
      <c r="J79" s="165"/>
    </row>
    <row r="80" spans="10:10" ht="21" x14ac:dyDescent="0.4">
      <c r="J80" s="165"/>
    </row>
    <row r="81" spans="10:10" ht="21" x14ac:dyDescent="0.4">
      <c r="J81" s="165"/>
    </row>
    <row r="82" spans="10:10" ht="21" x14ac:dyDescent="0.4">
      <c r="J82" s="165"/>
    </row>
    <row r="83" spans="10:10" ht="21" x14ac:dyDescent="0.4">
      <c r="J83" s="165"/>
    </row>
    <row r="84" spans="10:10" ht="21" x14ac:dyDescent="0.4">
      <c r="J84" s="165"/>
    </row>
    <row r="85" spans="10:10" ht="21" x14ac:dyDescent="0.4">
      <c r="J85" s="165"/>
    </row>
    <row r="86" spans="10:10" ht="21" x14ac:dyDescent="0.4">
      <c r="J86" s="165"/>
    </row>
    <row r="87" spans="10:10" ht="21" x14ac:dyDescent="0.4">
      <c r="J87" s="165"/>
    </row>
    <row r="88" spans="10:10" ht="21" x14ac:dyDescent="0.4">
      <c r="J88" s="165"/>
    </row>
    <row r="89" spans="10:10" ht="21" x14ac:dyDescent="0.4">
      <c r="J89" s="165"/>
    </row>
    <row r="90" spans="10:10" ht="21" x14ac:dyDescent="0.4">
      <c r="J90" s="165"/>
    </row>
    <row r="91" spans="10:10" ht="21" x14ac:dyDescent="0.4">
      <c r="J91" s="165"/>
    </row>
    <row r="92" spans="10:10" ht="21" x14ac:dyDescent="0.4">
      <c r="J92" s="165"/>
    </row>
    <row r="93" spans="10:10" ht="21" x14ac:dyDescent="0.4">
      <c r="J93" s="165"/>
    </row>
    <row r="94" spans="10:10" ht="21" x14ac:dyDescent="0.4">
      <c r="J94" s="165"/>
    </row>
    <row r="95" spans="10:10" ht="21" x14ac:dyDescent="0.4">
      <c r="J95" s="165"/>
    </row>
    <row r="96" spans="10:10" ht="21" x14ac:dyDescent="0.4">
      <c r="J96" s="165"/>
    </row>
    <row r="97" spans="10:10" ht="21" x14ac:dyDescent="0.4">
      <c r="J97" s="165"/>
    </row>
    <row r="98" spans="10:10" ht="21" x14ac:dyDescent="0.4">
      <c r="J98" s="165"/>
    </row>
    <row r="99" spans="10:10" ht="21" x14ac:dyDescent="0.4">
      <c r="J99" s="165"/>
    </row>
    <row r="100" spans="10:10" ht="21" x14ac:dyDescent="0.4">
      <c r="J100" s="165"/>
    </row>
    <row r="101" spans="10:10" ht="21" x14ac:dyDescent="0.4">
      <c r="J101" s="165"/>
    </row>
    <row r="102" spans="10:10" ht="21" x14ac:dyDescent="0.4">
      <c r="J102" s="165"/>
    </row>
    <row r="103" spans="10:10" ht="21" x14ac:dyDescent="0.4">
      <c r="J103" s="165"/>
    </row>
    <row r="104" spans="10:10" ht="21" x14ac:dyDescent="0.4">
      <c r="J104" s="165"/>
    </row>
    <row r="105" spans="10:10" ht="21" x14ac:dyDescent="0.4">
      <c r="J105" s="165"/>
    </row>
    <row r="106" spans="10:10" ht="21" x14ac:dyDescent="0.4">
      <c r="J106" s="165"/>
    </row>
    <row r="107" spans="10:10" ht="21" x14ac:dyDescent="0.4">
      <c r="J107" s="165"/>
    </row>
    <row r="108" spans="10:10" ht="21" x14ac:dyDescent="0.4">
      <c r="J108" s="165"/>
    </row>
    <row r="109" spans="10:10" ht="21" x14ac:dyDescent="0.4">
      <c r="J109" s="165"/>
    </row>
    <row r="110" spans="10:10" ht="21" x14ac:dyDescent="0.4">
      <c r="J110" s="165"/>
    </row>
    <row r="111" spans="10:10" ht="21" x14ac:dyDescent="0.4">
      <c r="J111" s="165"/>
    </row>
    <row r="112" spans="10:10" ht="21" x14ac:dyDescent="0.4">
      <c r="J112" s="165"/>
    </row>
    <row r="113" spans="10:10" ht="21" x14ac:dyDescent="0.4">
      <c r="J113" s="165"/>
    </row>
    <row r="114" spans="10:10" ht="21" x14ac:dyDescent="0.4">
      <c r="J114" s="165"/>
    </row>
    <row r="115" spans="10:10" ht="21" x14ac:dyDescent="0.4">
      <c r="J115" s="165"/>
    </row>
    <row r="116" spans="10:10" ht="21" x14ac:dyDescent="0.4">
      <c r="J116" s="165"/>
    </row>
    <row r="117" spans="10:10" ht="21" x14ac:dyDescent="0.4">
      <c r="J117" s="165"/>
    </row>
    <row r="118" spans="10:10" ht="21" x14ac:dyDescent="0.4">
      <c r="J118" s="165"/>
    </row>
    <row r="119" spans="10:10" ht="21" x14ac:dyDescent="0.4">
      <c r="J119" s="165"/>
    </row>
    <row r="120" spans="10:10" ht="21" x14ac:dyDescent="0.4">
      <c r="J120" s="165"/>
    </row>
    <row r="121" spans="10:10" ht="21" x14ac:dyDescent="0.4">
      <c r="J121" s="165"/>
    </row>
    <row r="122" spans="10:10" ht="21" x14ac:dyDescent="0.4">
      <c r="J122" s="165"/>
    </row>
    <row r="123" spans="10:10" ht="21" x14ac:dyDescent="0.4">
      <c r="J123" s="165"/>
    </row>
    <row r="124" spans="10:10" ht="21" x14ac:dyDescent="0.4">
      <c r="J124" s="165"/>
    </row>
    <row r="125" spans="10:10" ht="21" x14ac:dyDescent="0.4">
      <c r="J125" s="165"/>
    </row>
    <row r="126" spans="10:10" ht="21" x14ac:dyDescent="0.4">
      <c r="J126" s="165"/>
    </row>
    <row r="127" spans="10:10" ht="21" x14ac:dyDescent="0.4">
      <c r="J127" s="165"/>
    </row>
    <row r="128" spans="10:10" ht="21" x14ac:dyDescent="0.4">
      <c r="J128" s="165"/>
    </row>
    <row r="129" spans="10:10" ht="21" x14ac:dyDescent="0.4">
      <c r="J129" s="165"/>
    </row>
    <row r="130" spans="10:10" ht="21" x14ac:dyDescent="0.4">
      <c r="J130" s="165"/>
    </row>
    <row r="131" spans="10:10" ht="21" x14ac:dyDescent="0.4">
      <c r="J131" s="165"/>
    </row>
    <row r="132" spans="10:10" ht="21" x14ac:dyDescent="0.4">
      <c r="J132" s="165"/>
    </row>
    <row r="133" spans="10:10" ht="21" x14ac:dyDescent="0.4">
      <c r="J133" s="165"/>
    </row>
    <row r="134" spans="10:10" ht="21" x14ac:dyDescent="0.4">
      <c r="J134" s="165"/>
    </row>
    <row r="135" spans="10:10" ht="21" x14ac:dyDescent="0.4">
      <c r="J135" s="165"/>
    </row>
    <row r="136" spans="10:10" ht="21" x14ac:dyDescent="0.4">
      <c r="J136" s="165"/>
    </row>
    <row r="137" spans="10:10" ht="21" x14ac:dyDescent="0.4">
      <c r="J137" s="165"/>
    </row>
    <row r="138" spans="10:10" ht="21" x14ac:dyDescent="0.4">
      <c r="J138" s="165"/>
    </row>
    <row r="139" spans="10:10" ht="21" x14ac:dyDescent="0.4">
      <c r="J139" s="165"/>
    </row>
    <row r="140" spans="10:10" ht="21" x14ac:dyDescent="0.4">
      <c r="J140" s="165"/>
    </row>
    <row r="141" spans="10:10" ht="21" x14ac:dyDescent="0.4">
      <c r="J141" s="165"/>
    </row>
    <row r="142" spans="10:10" ht="21" x14ac:dyDescent="0.4">
      <c r="J142" s="165"/>
    </row>
    <row r="143" spans="10:10" ht="21" x14ac:dyDescent="0.4">
      <c r="J143" s="165"/>
    </row>
    <row r="144" spans="10:10" ht="21" x14ac:dyDescent="0.4">
      <c r="J144" s="165"/>
    </row>
    <row r="145" spans="10:10" ht="21" x14ac:dyDescent="0.4">
      <c r="J145" s="165"/>
    </row>
    <row r="146" spans="10:10" ht="21" x14ac:dyDescent="0.4">
      <c r="J146" s="165"/>
    </row>
    <row r="147" spans="10:10" ht="21" x14ac:dyDescent="0.4">
      <c r="J147" s="165"/>
    </row>
    <row r="148" spans="10:10" ht="21" x14ac:dyDescent="0.4">
      <c r="J148" s="165"/>
    </row>
    <row r="149" spans="10:10" ht="21" x14ac:dyDescent="0.4">
      <c r="J149" s="165"/>
    </row>
    <row r="150" spans="10:10" ht="21" x14ac:dyDescent="0.4">
      <c r="J150" s="165"/>
    </row>
    <row r="151" spans="10:10" ht="21" x14ac:dyDescent="0.4">
      <c r="J151" s="165"/>
    </row>
    <row r="152" spans="10:10" ht="21" x14ac:dyDescent="0.4">
      <c r="J152" s="165"/>
    </row>
    <row r="153" spans="10:10" ht="21" x14ac:dyDescent="0.4">
      <c r="J153" s="165"/>
    </row>
    <row r="154" spans="10:10" ht="21" x14ac:dyDescent="0.4">
      <c r="J154" s="165"/>
    </row>
    <row r="155" spans="10:10" ht="21" x14ac:dyDescent="0.4">
      <c r="J155" s="165"/>
    </row>
    <row r="156" spans="10:10" ht="21" x14ac:dyDescent="0.4">
      <c r="J156" s="165"/>
    </row>
    <row r="157" spans="10:10" ht="21" x14ac:dyDescent="0.4">
      <c r="J157" s="165"/>
    </row>
    <row r="158" spans="10:10" ht="21" x14ac:dyDescent="0.4">
      <c r="J158" s="165"/>
    </row>
    <row r="159" spans="10:10" ht="21" x14ac:dyDescent="0.4">
      <c r="J159" s="165"/>
    </row>
    <row r="160" spans="10:10" ht="21" x14ac:dyDescent="0.4">
      <c r="J160" s="165"/>
    </row>
    <row r="161" spans="10:10" ht="21" x14ac:dyDescent="0.4">
      <c r="J161" s="165"/>
    </row>
    <row r="162" spans="10:10" ht="21" x14ac:dyDescent="0.4">
      <c r="J162" s="165"/>
    </row>
    <row r="163" spans="10:10" ht="21" x14ac:dyDescent="0.4">
      <c r="J163" s="165"/>
    </row>
    <row r="164" spans="10:10" ht="21" x14ac:dyDescent="0.4">
      <c r="J164" s="165"/>
    </row>
    <row r="165" spans="10:10" ht="21" x14ac:dyDescent="0.4">
      <c r="J165" s="165"/>
    </row>
    <row r="166" spans="10:10" ht="21" x14ac:dyDescent="0.4">
      <c r="J166" s="165"/>
    </row>
    <row r="167" spans="10:10" ht="21" x14ac:dyDescent="0.4">
      <c r="J167" s="165"/>
    </row>
    <row r="168" spans="10:10" ht="21" x14ac:dyDescent="0.4">
      <c r="J168" s="165"/>
    </row>
    <row r="169" spans="10:10" ht="21" x14ac:dyDescent="0.4">
      <c r="J169" s="165"/>
    </row>
    <row r="170" spans="10:10" ht="21" x14ac:dyDescent="0.4">
      <c r="J170" s="165"/>
    </row>
    <row r="171" spans="10:10" ht="21" x14ac:dyDescent="0.4">
      <c r="J171" s="165"/>
    </row>
    <row r="172" spans="10:10" ht="21" x14ac:dyDescent="0.4">
      <c r="J172" s="165"/>
    </row>
    <row r="173" spans="10:10" ht="21" x14ac:dyDescent="0.4">
      <c r="J173" s="165"/>
    </row>
    <row r="174" spans="10:10" ht="21" x14ac:dyDescent="0.4">
      <c r="J174" s="165"/>
    </row>
    <row r="175" spans="10:10" ht="21" x14ac:dyDescent="0.4">
      <c r="J175" s="165"/>
    </row>
    <row r="176" spans="10:10" ht="21" x14ac:dyDescent="0.4">
      <c r="J176" s="165"/>
    </row>
    <row r="177" spans="10:10" ht="21" x14ac:dyDescent="0.4">
      <c r="J177" s="165"/>
    </row>
    <row r="178" spans="10:10" ht="21" x14ac:dyDescent="0.4">
      <c r="J178" s="165"/>
    </row>
    <row r="179" spans="10:10" ht="21" x14ac:dyDescent="0.4">
      <c r="J179" s="165"/>
    </row>
    <row r="180" spans="10:10" ht="21" x14ac:dyDescent="0.4">
      <c r="J180" s="165"/>
    </row>
    <row r="181" spans="10:10" ht="21" x14ac:dyDescent="0.4">
      <c r="J181" s="165"/>
    </row>
    <row r="182" spans="10:10" ht="21" x14ac:dyDescent="0.4">
      <c r="J182" s="165"/>
    </row>
    <row r="183" spans="10:10" ht="21" x14ac:dyDescent="0.4">
      <c r="J183" s="165"/>
    </row>
    <row r="184" spans="10:10" ht="21" x14ac:dyDescent="0.4">
      <c r="J184" s="165"/>
    </row>
    <row r="185" spans="10:10" ht="21" x14ac:dyDescent="0.4">
      <c r="J185" s="165"/>
    </row>
    <row r="186" spans="10:10" ht="21" x14ac:dyDescent="0.4">
      <c r="J186" s="165"/>
    </row>
    <row r="187" spans="10:10" ht="21" x14ac:dyDescent="0.4">
      <c r="J187" s="165"/>
    </row>
    <row r="188" spans="10:10" ht="21" x14ac:dyDescent="0.4">
      <c r="J188" s="165"/>
    </row>
    <row r="189" spans="10:10" ht="21" x14ac:dyDescent="0.4">
      <c r="J189" s="165"/>
    </row>
    <row r="190" spans="10:10" ht="21" x14ac:dyDescent="0.4">
      <c r="J190" s="165"/>
    </row>
    <row r="191" spans="10:10" ht="21" x14ac:dyDescent="0.4">
      <c r="J191" s="165"/>
    </row>
    <row r="192" spans="10:10" ht="21" x14ac:dyDescent="0.4">
      <c r="J192" s="165"/>
    </row>
    <row r="193" spans="10:10" ht="21" x14ac:dyDescent="0.4">
      <c r="J193" s="165"/>
    </row>
    <row r="194" spans="10:10" ht="21" x14ac:dyDescent="0.4">
      <c r="J194" s="165"/>
    </row>
    <row r="195" spans="10:10" ht="21" x14ac:dyDescent="0.4">
      <c r="J195" s="165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CEILING</vt:lpstr>
      <vt:lpstr>HAJI NAZEER LEDGER</vt:lpstr>
      <vt:lpstr>MOLDING</vt:lpstr>
      <vt:lpstr>ALI PLUMBER</vt:lpstr>
      <vt:lpstr>WAQAS WELDER</vt:lpstr>
      <vt:lpstr>WORKER COUNT</vt:lpstr>
      <vt:lpstr>MISTRI ASGHER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2024-06-19T20:57:25Z</dcterms:modified>
</cp:coreProperties>
</file>