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hollisrigaud/Desktop/"/>
    </mc:Choice>
  </mc:AlternateContent>
  <xr:revisionPtr revIDLastSave="0" documentId="13_ncr:1_{BD1F8AD3-3FA5-EA42-97BA-73DE4E5917E5}" xr6:coauthVersionLast="36" xr6:coauthVersionMax="36" xr10:uidLastSave="{00000000-0000-0000-0000-000000000000}"/>
  <bookViews>
    <workbookView xWindow="200" yWindow="500" windowWidth="28800" windowHeight="16360" activeTab="1" xr2:uid="{00000000-000D-0000-FFFF-FFFF00000000}"/>
  </bookViews>
  <sheets>
    <sheet name="qubit conc" sheetId="3" r:id="rId1"/>
    <sheet name="consolidated" sheetId="4" r:id="rId2"/>
    <sheet name="Plate map " sheetId="5" r:id="rId3"/>
  </sheets>
  <calcPr calcId="181029"/>
</workbook>
</file>

<file path=xl/calcChain.xml><?xml version="1.0" encoding="utf-8"?>
<calcChain xmlns="http://schemas.openxmlformats.org/spreadsheetml/2006/main">
  <c r="S62" i="4" l="1"/>
  <c r="S61" i="4"/>
  <c r="S55" i="4"/>
  <c r="S51" i="4"/>
  <c r="S50" i="4"/>
  <c r="S47" i="4"/>
  <c r="S46" i="4"/>
  <c r="S31" i="4"/>
  <c r="S135" i="4"/>
  <c r="S127" i="4"/>
  <c r="S123" i="4"/>
  <c r="S120" i="4"/>
  <c r="S106" i="4"/>
  <c r="S97" i="4"/>
  <c r="S59" i="4"/>
  <c r="S56" i="4"/>
  <c r="S52" i="4"/>
  <c r="S49" i="4"/>
  <c r="S44" i="4"/>
  <c r="S35" i="4"/>
  <c r="S32" i="4"/>
  <c r="S24" i="4"/>
  <c r="S22" i="4"/>
  <c r="S23" i="4"/>
  <c r="S21" i="4"/>
  <c r="S20" i="4"/>
  <c r="S19" i="4"/>
  <c r="S9" i="4"/>
  <c r="S4" i="4"/>
  <c r="S5" i="4"/>
  <c r="S6" i="4"/>
  <c r="S7" i="4"/>
  <c r="S8" i="4"/>
  <c r="S10" i="4"/>
  <c r="S11" i="4"/>
  <c r="S12" i="4"/>
  <c r="S13" i="4"/>
  <c r="S14" i="4"/>
  <c r="S15" i="4"/>
  <c r="S16" i="4"/>
  <c r="S17" i="4"/>
  <c r="S18" i="4"/>
  <c r="S25" i="4"/>
  <c r="S26" i="4"/>
  <c r="S27" i="4"/>
  <c r="S28" i="4"/>
  <c r="S29" i="4"/>
  <c r="S30" i="4"/>
  <c r="S33" i="4"/>
  <c r="S34" i="4"/>
  <c r="S36" i="4"/>
  <c r="S37" i="4"/>
  <c r="S38" i="4"/>
  <c r="S39" i="4"/>
  <c r="S40" i="4"/>
  <c r="S41" i="4"/>
  <c r="S42" i="4"/>
  <c r="S43" i="4"/>
  <c r="S45" i="4"/>
  <c r="S48" i="4"/>
  <c r="S53" i="4"/>
  <c r="S54" i="4"/>
  <c r="S57" i="4"/>
  <c r="S58" i="4"/>
  <c r="S60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8" i="4"/>
  <c r="S99" i="4"/>
  <c r="S100" i="4"/>
  <c r="S101" i="4"/>
  <c r="S102" i="4"/>
  <c r="S103" i="4"/>
  <c r="S104" i="4"/>
  <c r="S105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1" i="4"/>
  <c r="S122" i="4"/>
  <c r="S124" i="4"/>
  <c r="S125" i="4"/>
  <c r="S126" i="4"/>
  <c r="S128" i="4"/>
  <c r="S129" i="4"/>
  <c r="S130" i="4"/>
  <c r="S131" i="4"/>
  <c r="S132" i="4"/>
  <c r="S133" i="4"/>
  <c r="S134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3" i="4"/>
  <c r="R62" i="4"/>
  <c r="R61" i="4"/>
  <c r="R55" i="4"/>
  <c r="R51" i="4"/>
  <c r="R50" i="4"/>
  <c r="R47" i="4"/>
  <c r="R46" i="4"/>
  <c r="R31" i="4"/>
  <c r="R23" i="4"/>
  <c r="R20" i="4"/>
  <c r="R21" i="4"/>
  <c r="O4" i="4"/>
  <c r="G3" i="4"/>
  <c r="G154" i="4" l="1"/>
  <c r="G155" i="4"/>
  <c r="G156" i="4"/>
  <c r="G157" i="4"/>
  <c r="G153" i="4"/>
  <c r="G129" i="4"/>
  <c r="G123" i="4"/>
  <c r="G124" i="4"/>
  <c r="G125" i="4"/>
  <c r="G126" i="4"/>
  <c r="G127" i="4"/>
  <c r="G128" i="4"/>
  <c r="G130" i="4"/>
  <c r="G131" i="4"/>
  <c r="G132" i="4"/>
  <c r="G14" i="4"/>
  <c r="O157" i="4"/>
  <c r="N157" i="4"/>
  <c r="M157" i="4"/>
  <c r="O156" i="4"/>
  <c r="N156" i="4"/>
  <c r="M156" i="4"/>
  <c r="O155" i="4"/>
  <c r="N155" i="4"/>
  <c r="M155" i="4"/>
  <c r="O154" i="4"/>
  <c r="N154" i="4"/>
  <c r="M154" i="4"/>
  <c r="O153" i="4"/>
  <c r="N153" i="4"/>
  <c r="M153" i="4"/>
  <c r="O132" i="4"/>
  <c r="N132" i="4"/>
  <c r="M132" i="4"/>
  <c r="O131" i="4"/>
  <c r="N131" i="4"/>
  <c r="M131" i="4"/>
  <c r="O130" i="4"/>
  <c r="N130" i="4"/>
  <c r="M130" i="4"/>
  <c r="O129" i="4"/>
  <c r="N129" i="4"/>
  <c r="M129" i="4"/>
  <c r="O128" i="4"/>
  <c r="N128" i="4"/>
  <c r="M128" i="4"/>
  <c r="O127" i="4"/>
  <c r="N127" i="4"/>
  <c r="M127" i="4"/>
  <c r="O126" i="4"/>
  <c r="N126" i="4"/>
  <c r="M126" i="4"/>
  <c r="O125" i="4"/>
  <c r="N125" i="4"/>
  <c r="M125" i="4"/>
  <c r="O124" i="4"/>
  <c r="N124" i="4"/>
  <c r="M124" i="4"/>
  <c r="O123" i="4"/>
  <c r="N123" i="4"/>
  <c r="M123" i="4"/>
  <c r="O14" i="4"/>
  <c r="N14" i="4"/>
  <c r="M14" i="4"/>
  <c r="O152" i="4"/>
  <c r="N152" i="4"/>
  <c r="M152" i="4"/>
  <c r="G152" i="4"/>
  <c r="O151" i="4"/>
  <c r="N151" i="4"/>
  <c r="M151" i="4"/>
  <c r="G151" i="4"/>
  <c r="O150" i="4"/>
  <c r="N150" i="4"/>
  <c r="M150" i="4"/>
  <c r="G150" i="4"/>
  <c r="O149" i="4"/>
  <c r="N149" i="4"/>
  <c r="M149" i="4"/>
  <c r="G149" i="4"/>
  <c r="O148" i="4"/>
  <c r="N148" i="4"/>
  <c r="M148" i="4"/>
  <c r="G148" i="4"/>
  <c r="O147" i="4"/>
  <c r="N147" i="4"/>
  <c r="M147" i="4"/>
  <c r="G147" i="4"/>
  <c r="O146" i="4"/>
  <c r="N146" i="4"/>
  <c r="M146" i="4"/>
  <c r="G146" i="4"/>
  <c r="O145" i="4"/>
  <c r="N145" i="4"/>
  <c r="M145" i="4"/>
  <c r="G145" i="4"/>
  <c r="O144" i="4"/>
  <c r="N144" i="4"/>
  <c r="M144" i="4"/>
  <c r="G144" i="4"/>
  <c r="O143" i="4"/>
  <c r="N143" i="4"/>
  <c r="M143" i="4"/>
  <c r="G143" i="4"/>
  <c r="O142" i="4"/>
  <c r="N142" i="4"/>
  <c r="M142" i="4"/>
  <c r="G142" i="4"/>
  <c r="O141" i="4"/>
  <c r="N141" i="4"/>
  <c r="M141" i="4"/>
  <c r="G141" i="4"/>
  <c r="O140" i="4"/>
  <c r="N140" i="4"/>
  <c r="M140" i="4"/>
  <c r="G140" i="4"/>
  <c r="O139" i="4"/>
  <c r="N139" i="4"/>
  <c r="M139" i="4"/>
  <c r="G139" i="4"/>
  <c r="O138" i="4"/>
  <c r="N138" i="4"/>
  <c r="M138" i="4"/>
  <c r="G138" i="4"/>
  <c r="O137" i="4"/>
  <c r="N137" i="4"/>
  <c r="M137" i="4"/>
  <c r="G137" i="4"/>
  <c r="O136" i="4"/>
  <c r="N136" i="4"/>
  <c r="M136" i="4"/>
  <c r="G136" i="4"/>
  <c r="O135" i="4"/>
  <c r="N135" i="4"/>
  <c r="M135" i="4"/>
  <c r="G135" i="4"/>
  <c r="O134" i="4"/>
  <c r="N134" i="4"/>
  <c r="M134" i="4"/>
  <c r="G134" i="4"/>
  <c r="O133" i="4"/>
  <c r="N133" i="4"/>
  <c r="M133" i="4"/>
  <c r="G133" i="4"/>
  <c r="O122" i="4"/>
  <c r="N122" i="4"/>
  <c r="M122" i="4"/>
  <c r="G122" i="4"/>
  <c r="O121" i="4"/>
  <c r="N121" i="4"/>
  <c r="M121" i="4"/>
  <c r="G121" i="4"/>
  <c r="O120" i="4"/>
  <c r="N120" i="4"/>
  <c r="M120" i="4"/>
  <c r="G120" i="4"/>
  <c r="O119" i="4"/>
  <c r="N119" i="4"/>
  <c r="M119" i="4"/>
  <c r="G119" i="4"/>
  <c r="O118" i="4"/>
  <c r="N118" i="4"/>
  <c r="M118" i="4"/>
  <c r="G118" i="4"/>
  <c r="O117" i="4"/>
  <c r="N117" i="4"/>
  <c r="M117" i="4"/>
  <c r="G117" i="4"/>
  <c r="O116" i="4"/>
  <c r="N116" i="4"/>
  <c r="M116" i="4"/>
  <c r="G116" i="4"/>
  <c r="O115" i="4"/>
  <c r="N115" i="4"/>
  <c r="M115" i="4"/>
  <c r="G115" i="4"/>
  <c r="O114" i="4"/>
  <c r="N114" i="4"/>
  <c r="M114" i="4"/>
  <c r="G114" i="4"/>
  <c r="O113" i="4"/>
  <c r="N113" i="4"/>
  <c r="M113" i="4"/>
  <c r="G113" i="4"/>
  <c r="O112" i="4"/>
  <c r="N112" i="4"/>
  <c r="M112" i="4"/>
  <c r="G112" i="4"/>
  <c r="O111" i="4"/>
  <c r="N111" i="4"/>
  <c r="M111" i="4"/>
  <c r="G111" i="4"/>
  <c r="O110" i="4"/>
  <c r="N110" i="4"/>
  <c r="M110" i="4"/>
  <c r="G110" i="4"/>
  <c r="O109" i="4"/>
  <c r="N109" i="4"/>
  <c r="M109" i="4"/>
  <c r="G109" i="4"/>
  <c r="O108" i="4"/>
  <c r="N108" i="4"/>
  <c r="M108" i="4"/>
  <c r="G108" i="4"/>
  <c r="O107" i="4"/>
  <c r="N107" i="4"/>
  <c r="M107" i="4"/>
  <c r="G107" i="4"/>
  <c r="O106" i="4"/>
  <c r="N106" i="4"/>
  <c r="M106" i="4"/>
  <c r="G106" i="4"/>
  <c r="O105" i="4"/>
  <c r="N105" i="4"/>
  <c r="M105" i="4"/>
  <c r="G105" i="4"/>
  <c r="O104" i="4"/>
  <c r="N104" i="4"/>
  <c r="M104" i="4"/>
  <c r="G104" i="4"/>
  <c r="O103" i="4"/>
  <c r="N103" i="4"/>
  <c r="M103" i="4"/>
  <c r="G103" i="4"/>
  <c r="O102" i="4"/>
  <c r="N102" i="4"/>
  <c r="M102" i="4"/>
  <c r="G102" i="4"/>
  <c r="O101" i="4"/>
  <c r="N101" i="4"/>
  <c r="M101" i="4"/>
  <c r="G101" i="4"/>
  <c r="O100" i="4"/>
  <c r="N100" i="4"/>
  <c r="M100" i="4"/>
  <c r="G100" i="4"/>
  <c r="O99" i="4"/>
  <c r="N99" i="4"/>
  <c r="M99" i="4"/>
  <c r="G99" i="4"/>
  <c r="O98" i="4"/>
  <c r="N98" i="4"/>
  <c r="M98" i="4"/>
  <c r="G98" i="4"/>
  <c r="O97" i="4"/>
  <c r="N97" i="4"/>
  <c r="M97" i="4"/>
  <c r="G97" i="4"/>
  <c r="O96" i="4"/>
  <c r="N96" i="4"/>
  <c r="M96" i="4"/>
  <c r="G96" i="4"/>
  <c r="O95" i="4"/>
  <c r="N95" i="4"/>
  <c r="M95" i="4"/>
  <c r="G95" i="4"/>
  <c r="O94" i="4"/>
  <c r="N94" i="4"/>
  <c r="M94" i="4"/>
  <c r="G94" i="4"/>
  <c r="O93" i="4"/>
  <c r="N93" i="4"/>
  <c r="M93" i="4"/>
  <c r="G93" i="4"/>
  <c r="O92" i="4"/>
  <c r="N92" i="4"/>
  <c r="M92" i="4"/>
  <c r="G92" i="4"/>
  <c r="O91" i="4"/>
  <c r="N91" i="4"/>
  <c r="M91" i="4"/>
  <c r="G91" i="4"/>
  <c r="O90" i="4"/>
  <c r="N90" i="4"/>
  <c r="M90" i="4"/>
  <c r="G90" i="4"/>
  <c r="O89" i="4"/>
  <c r="N89" i="4"/>
  <c r="M89" i="4"/>
  <c r="G89" i="4"/>
  <c r="O88" i="4"/>
  <c r="N88" i="4"/>
  <c r="M88" i="4"/>
  <c r="G88" i="4"/>
  <c r="O87" i="4"/>
  <c r="N87" i="4"/>
  <c r="M87" i="4"/>
  <c r="G87" i="4"/>
  <c r="O86" i="4"/>
  <c r="N86" i="4"/>
  <c r="M86" i="4"/>
  <c r="G86" i="4"/>
  <c r="O85" i="4"/>
  <c r="N85" i="4"/>
  <c r="M85" i="4"/>
  <c r="G85" i="4"/>
  <c r="O84" i="4"/>
  <c r="N84" i="4"/>
  <c r="M84" i="4"/>
  <c r="G84" i="4"/>
  <c r="O83" i="4"/>
  <c r="N83" i="4"/>
  <c r="M83" i="4"/>
  <c r="G83" i="4"/>
  <c r="O82" i="4"/>
  <c r="N82" i="4"/>
  <c r="M82" i="4"/>
  <c r="G82" i="4"/>
  <c r="O81" i="4"/>
  <c r="N81" i="4"/>
  <c r="M81" i="4"/>
  <c r="G81" i="4"/>
  <c r="O80" i="4"/>
  <c r="N80" i="4"/>
  <c r="M80" i="4"/>
  <c r="G80" i="4"/>
  <c r="O79" i="4"/>
  <c r="N79" i="4"/>
  <c r="M79" i="4"/>
  <c r="G79" i="4"/>
  <c r="O78" i="4"/>
  <c r="N78" i="4"/>
  <c r="M78" i="4"/>
  <c r="G78" i="4"/>
  <c r="O77" i="4"/>
  <c r="N77" i="4"/>
  <c r="M77" i="4"/>
  <c r="G77" i="4"/>
  <c r="O76" i="4"/>
  <c r="N76" i="4"/>
  <c r="M76" i="4"/>
  <c r="G76" i="4"/>
  <c r="O75" i="4"/>
  <c r="N75" i="4"/>
  <c r="M75" i="4"/>
  <c r="G75" i="4"/>
  <c r="O74" i="4"/>
  <c r="N74" i="4"/>
  <c r="M74" i="4"/>
  <c r="G74" i="4"/>
  <c r="O73" i="4"/>
  <c r="N73" i="4"/>
  <c r="M73" i="4"/>
  <c r="G73" i="4"/>
  <c r="O62" i="4"/>
  <c r="N62" i="4"/>
  <c r="M62" i="4"/>
  <c r="G62" i="4"/>
  <c r="O61" i="4"/>
  <c r="N61" i="4"/>
  <c r="M61" i="4"/>
  <c r="G61" i="4"/>
  <c r="O60" i="4"/>
  <c r="N60" i="4"/>
  <c r="M60" i="4"/>
  <c r="G60" i="4"/>
  <c r="O59" i="4"/>
  <c r="N59" i="4"/>
  <c r="M59" i="4"/>
  <c r="G59" i="4"/>
  <c r="O58" i="4"/>
  <c r="N58" i="4"/>
  <c r="M58" i="4"/>
  <c r="G58" i="4"/>
  <c r="O57" i="4"/>
  <c r="N57" i="4"/>
  <c r="M57" i="4"/>
  <c r="G57" i="4"/>
  <c r="O72" i="4"/>
  <c r="N72" i="4"/>
  <c r="M72" i="4"/>
  <c r="G72" i="4"/>
  <c r="O71" i="4"/>
  <c r="N71" i="4"/>
  <c r="M71" i="4"/>
  <c r="G71" i="4"/>
  <c r="O70" i="4"/>
  <c r="N70" i="4"/>
  <c r="M70" i="4"/>
  <c r="G70" i="4"/>
  <c r="O69" i="4"/>
  <c r="N69" i="4"/>
  <c r="M69" i="4"/>
  <c r="G69" i="4"/>
  <c r="O68" i="4"/>
  <c r="N68" i="4"/>
  <c r="M68" i="4"/>
  <c r="G68" i="4"/>
  <c r="O67" i="4"/>
  <c r="N67" i="4"/>
  <c r="M67" i="4"/>
  <c r="G67" i="4"/>
  <c r="O66" i="4"/>
  <c r="N66" i="4"/>
  <c r="M66" i="4"/>
  <c r="G66" i="4"/>
  <c r="O65" i="4"/>
  <c r="N65" i="4"/>
  <c r="M65" i="4"/>
  <c r="G65" i="4"/>
  <c r="O64" i="4"/>
  <c r="N64" i="4"/>
  <c r="M64" i="4"/>
  <c r="G64" i="4"/>
  <c r="O63" i="4"/>
  <c r="N63" i="4"/>
  <c r="M63" i="4"/>
  <c r="G63" i="4"/>
  <c r="O56" i="4"/>
  <c r="N56" i="4"/>
  <c r="M56" i="4"/>
  <c r="G56" i="4"/>
  <c r="O55" i="4"/>
  <c r="N55" i="4"/>
  <c r="M55" i="4"/>
  <c r="G55" i="4"/>
  <c r="O54" i="4"/>
  <c r="N54" i="4"/>
  <c r="M54" i="4"/>
  <c r="G54" i="4"/>
  <c r="O53" i="4"/>
  <c r="N53" i="4"/>
  <c r="M53" i="4"/>
  <c r="G53" i="4"/>
  <c r="O52" i="4"/>
  <c r="N52" i="4"/>
  <c r="M52" i="4"/>
  <c r="G52" i="4"/>
  <c r="O51" i="4"/>
  <c r="N51" i="4"/>
  <c r="M51" i="4"/>
  <c r="G51" i="4"/>
  <c r="O50" i="4"/>
  <c r="N50" i="4"/>
  <c r="M50" i="4"/>
  <c r="G50" i="4"/>
  <c r="O49" i="4"/>
  <c r="N49" i="4"/>
  <c r="M49" i="4"/>
  <c r="G49" i="4"/>
  <c r="O48" i="4"/>
  <c r="N48" i="4"/>
  <c r="M48" i="4"/>
  <c r="G48" i="4"/>
  <c r="O47" i="4"/>
  <c r="N47" i="4"/>
  <c r="M47" i="4"/>
  <c r="G47" i="4"/>
  <c r="O46" i="4"/>
  <c r="N46" i="4"/>
  <c r="M46" i="4"/>
  <c r="G46" i="4"/>
  <c r="O45" i="4"/>
  <c r="N45" i="4"/>
  <c r="M45" i="4"/>
  <c r="G45" i="4"/>
  <c r="O44" i="4"/>
  <c r="N44" i="4"/>
  <c r="M44" i="4"/>
  <c r="G44" i="4"/>
  <c r="O43" i="4"/>
  <c r="N43" i="4"/>
  <c r="M43" i="4"/>
  <c r="G43" i="4"/>
  <c r="O42" i="4"/>
  <c r="N42" i="4"/>
  <c r="M42" i="4"/>
  <c r="G42" i="4"/>
  <c r="O41" i="4"/>
  <c r="N41" i="4"/>
  <c r="M41" i="4"/>
  <c r="G41" i="4"/>
  <c r="O40" i="4"/>
  <c r="N40" i="4"/>
  <c r="M40" i="4"/>
  <c r="G40" i="4"/>
  <c r="O39" i="4"/>
  <c r="N39" i="4"/>
  <c r="M39" i="4"/>
  <c r="G39" i="4"/>
  <c r="O38" i="4"/>
  <c r="N38" i="4"/>
  <c r="M38" i="4"/>
  <c r="G38" i="4"/>
  <c r="O37" i="4"/>
  <c r="N37" i="4"/>
  <c r="M37" i="4"/>
  <c r="G37" i="4"/>
  <c r="O36" i="4"/>
  <c r="N36" i="4"/>
  <c r="M36" i="4"/>
  <c r="G36" i="4"/>
  <c r="O35" i="4"/>
  <c r="N35" i="4"/>
  <c r="M35" i="4"/>
  <c r="G35" i="4"/>
  <c r="O34" i="4"/>
  <c r="N34" i="4"/>
  <c r="M34" i="4"/>
  <c r="G34" i="4"/>
  <c r="O33" i="4"/>
  <c r="N33" i="4"/>
  <c r="M33" i="4"/>
  <c r="G33" i="4"/>
  <c r="O32" i="4"/>
  <c r="N32" i="4"/>
  <c r="M32" i="4"/>
  <c r="G32" i="4"/>
  <c r="O31" i="4"/>
  <c r="N31" i="4"/>
  <c r="M31" i="4"/>
  <c r="G31" i="4"/>
  <c r="O30" i="4"/>
  <c r="N30" i="4"/>
  <c r="M30" i="4"/>
  <c r="G30" i="4"/>
  <c r="O29" i="4"/>
  <c r="N29" i="4"/>
  <c r="M29" i="4"/>
  <c r="G29" i="4"/>
  <c r="O28" i="4"/>
  <c r="N28" i="4"/>
  <c r="M28" i="4"/>
  <c r="G28" i="4"/>
  <c r="O27" i="4"/>
  <c r="N27" i="4"/>
  <c r="M27" i="4"/>
  <c r="G27" i="4"/>
  <c r="O26" i="4"/>
  <c r="N26" i="4"/>
  <c r="M26" i="4"/>
  <c r="G26" i="4"/>
  <c r="O25" i="4"/>
  <c r="N25" i="4"/>
  <c r="M25" i="4"/>
  <c r="G25" i="4"/>
  <c r="O24" i="4"/>
  <c r="N24" i="4"/>
  <c r="M24" i="4"/>
  <c r="G24" i="4"/>
  <c r="O23" i="4"/>
  <c r="N23" i="4"/>
  <c r="M23" i="4"/>
  <c r="G23" i="4"/>
  <c r="O22" i="4"/>
  <c r="N22" i="4"/>
  <c r="M22" i="4"/>
  <c r="G22" i="4"/>
  <c r="O21" i="4"/>
  <c r="N21" i="4"/>
  <c r="M21" i="4"/>
  <c r="G21" i="4"/>
  <c r="O20" i="4"/>
  <c r="N20" i="4"/>
  <c r="M20" i="4"/>
  <c r="G20" i="4"/>
  <c r="O19" i="4"/>
  <c r="N19" i="4"/>
  <c r="M19" i="4"/>
  <c r="G19" i="4"/>
  <c r="O18" i="4"/>
  <c r="N18" i="4"/>
  <c r="M18" i="4"/>
  <c r="G18" i="4"/>
  <c r="O17" i="4"/>
  <c r="N17" i="4"/>
  <c r="M17" i="4"/>
  <c r="G17" i="4"/>
  <c r="O16" i="4"/>
  <c r="N16" i="4"/>
  <c r="M16" i="4"/>
  <c r="G16" i="4"/>
  <c r="O15" i="4"/>
  <c r="N15" i="4"/>
  <c r="M15" i="4"/>
  <c r="G15" i="4"/>
  <c r="O13" i="4"/>
  <c r="N13" i="4"/>
  <c r="M13" i="4"/>
  <c r="G13" i="4"/>
  <c r="O12" i="4"/>
  <c r="N12" i="4"/>
  <c r="M12" i="4"/>
  <c r="G12" i="4"/>
  <c r="O11" i="4"/>
  <c r="N11" i="4"/>
  <c r="M11" i="4"/>
  <c r="G11" i="4"/>
  <c r="O10" i="4"/>
  <c r="N10" i="4"/>
  <c r="M10" i="4"/>
  <c r="G10" i="4"/>
  <c r="O9" i="4"/>
  <c r="N9" i="4"/>
  <c r="M9" i="4"/>
  <c r="G9" i="4"/>
  <c r="O8" i="4"/>
  <c r="N8" i="4"/>
  <c r="M8" i="4"/>
  <c r="G8" i="4"/>
  <c r="O7" i="4"/>
  <c r="N7" i="4"/>
  <c r="M7" i="4"/>
  <c r="G7" i="4"/>
  <c r="O6" i="4"/>
  <c r="N6" i="4"/>
  <c r="M6" i="4"/>
  <c r="G6" i="4"/>
  <c r="O5" i="4"/>
  <c r="N5" i="4"/>
  <c r="M5" i="4"/>
  <c r="G5" i="4"/>
  <c r="N4" i="4"/>
  <c r="M4" i="4"/>
  <c r="G4" i="4"/>
  <c r="O3" i="4"/>
  <c r="N3" i="4"/>
  <c r="M3" i="4"/>
  <c r="L154" i="3"/>
  <c r="L162" i="3"/>
  <c r="M162" i="3"/>
  <c r="N162" i="3"/>
  <c r="L161" i="3"/>
  <c r="M161" i="3"/>
  <c r="N161" i="3"/>
  <c r="L160" i="3"/>
  <c r="M160" i="3"/>
  <c r="N160" i="3"/>
  <c r="L159" i="3"/>
  <c r="M159" i="3"/>
  <c r="N159" i="3"/>
  <c r="L158" i="3"/>
  <c r="M158" i="3"/>
  <c r="N158" i="3"/>
  <c r="L157" i="3"/>
  <c r="M157" i="3"/>
  <c r="N157" i="3"/>
  <c r="L156" i="3"/>
  <c r="M156" i="3"/>
  <c r="N156" i="3"/>
  <c r="L155" i="3"/>
  <c r="M155" i="3"/>
  <c r="N155" i="3"/>
  <c r="M154" i="3"/>
  <c r="N154" i="3"/>
  <c r="L153" i="3"/>
  <c r="M153" i="3"/>
  <c r="N153" i="3"/>
  <c r="L152" i="3"/>
  <c r="M152" i="3"/>
  <c r="N152" i="3"/>
  <c r="L151" i="3"/>
  <c r="M151" i="3"/>
  <c r="N151" i="3"/>
  <c r="L150" i="3"/>
  <c r="M150" i="3"/>
  <c r="N150" i="3"/>
  <c r="L149" i="3"/>
  <c r="M149" i="3"/>
  <c r="N149" i="3"/>
  <c r="L148" i="3"/>
  <c r="M148" i="3"/>
  <c r="N148" i="3"/>
  <c r="L147" i="3"/>
  <c r="M147" i="3"/>
  <c r="N147" i="3"/>
  <c r="M10" i="3" l="1"/>
  <c r="N146" i="3"/>
  <c r="M146" i="3"/>
  <c r="L146" i="3"/>
  <c r="G146" i="3"/>
  <c r="N145" i="3"/>
  <c r="M145" i="3"/>
  <c r="L145" i="3"/>
  <c r="G145" i="3"/>
  <c r="N144" i="3"/>
  <c r="M144" i="3"/>
  <c r="L144" i="3"/>
  <c r="G144" i="3"/>
  <c r="N143" i="3"/>
  <c r="M143" i="3"/>
  <c r="L143" i="3"/>
  <c r="G143" i="3"/>
  <c r="N142" i="3"/>
  <c r="M142" i="3"/>
  <c r="L142" i="3"/>
  <c r="G142" i="3"/>
  <c r="N141" i="3"/>
  <c r="M141" i="3"/>
  <c r="L141" i="3"/>
  <c r="G141" i="3"/>
  <c r="N140" i="3"/>
  <c r="M140" i="3"/>
  <c r="L140" i="3"/>
  <c r="G140" i="3"/>
  <c r="N139" i="3"/>
  <c r="M139" i="3"/>
  <c r="L139" i="3"/>
  <c r="G139" i="3"/>
  <c r="N138" i="3"/>
  <c r="M138" i="3"/>
  <c r="L138" i="3"/>
  <c r="G138" i="3"/>
  <c r="N137" i="3"/>
  <c r="M137" i="3"/>
  <c r="L137" i="3"/>
  <c r="G137" i="3"/>
  <c r="N136" i="3"/>
  <c r="M136" i="3"/>
  <c r="L136" i="3"/>
  <c r="G136" i="3"/>
  <c r="N135" i="3"/>
  <c r="M135" i="3"/>
  <c r="L135" i="3"/>
  <c r="G135" i="3"/>
  <c r="N134" i="3"/>
  <c r="M134" i="3"/>
  <c r="L134" i="3"/>
  <c r="G134" i="3"/>
  <c r="N133" i="3"/>
  <c r="M133" i="3"/>
  <c r="L133" i="3"/>
  <c r="G133" i="3"/>
  <c r="N132" i="3"/>
  <c r="M132" i="3"/>
  <c r="L132" i="3"/>
  <c r="G132" i="3"/>
  <c r="N131" i="3"/>
  <c r="M131" i="3"/>
  <c r="L131" i="3"/>
  <c r="G131" i="3"/>
  <c r="N130" i="3"/>
  <c r="M130" i="3"/>
  <c r="L130" i="3"/>
  <c r="G130" i="3"/>
  <c r="N129" i="3"/>
  <c r="M129" i="3"/>
  <c r="L129" i="3"/>
  <c r="G129" i="3"/>
  <c r="N128" i="3"/>
  <c r="M128" i="3"/>
  <c r="L128" i="3"/>
  <c r="G128" i="3"/>
  <c r="N127" i="3"/>
  <c r="M127" i="3"/>
  <c r="L127" i="3"/>
  <c r="G127" i="3"/>
  <c r="N126" i="3"/>
  <c r="M126" i="3"/>
  <c r="L126" i="3"/>
  <c r="G126" i="3"/>
  <c r="N125" i="3"/>
  <c r="M125" i="3"/>
  <c r="L125" i="3"/>
  <c r="G125" i="3"/>
  <c r="N124" i="3"/>
  <c r="M124" i="3"/>
  <c r="L124" i="3"/>
  <c r="G124" i="3"/>
  <c r="N123" i="3"/>
  <c r="M123" i="3"/>
  <c r="L123" i="3"/>
  <c r="G123" i="3"/>
  <c r="N122" i="3"/>
  <c r="M122" i="3"/>
  <c r="L122" i="3"/>
  <c r="G122" i="3"/>
  <c r="N121" i="3"/>
  <c r="M121" i="3"/>
  <c r="L121" i="3"/>
  <c r="G121" i="3"/>
  <c r="N120" i="3"/>
  <c r="M120" i="3"/>
  <c r="L120" i="3"/>
  <c r="G120" i="3"/>
  <c r="N119" i="3"/>
  <c r="M119" i="3"/>
  <c r="L119" i="3"/>
  <c r="G119" i="3"/>
  <c r="N118" i="3"/>
  <c r="M118" i="3"/>
  <c r="L118" i="3"/>
  <c r="G118" i="3"/>
  <c r="N117" i="3"/>
  <c r="M117" i="3"/>
  <c r="L117" i="3"/>
  <c r="G117" i="3"/>
  <c r="N116" i="3"/>
  <c r="M116" i="3"/>
  <c r="L116" i="3"/>
  <c r="G116" i="3"/>
  <c r="N115" i="3"/>
  <c r="M115" i="3"/>
  <c r="L115" i="3"/>
  <c r="G115" i="3"/>
  <c r="N114" i="3"/>
  <c r="M114" i="3"/>
  <c r="L114" i="3"/>
  <c r="G114" i="3"/>
  <c r="N113" i="3"/>
  <c r="M113" i="3"/>
  <c r="L113" i="3"/>
  <c r="G113" i="3"/>
  <c r="N112" i="3"/>
  <c r="M112" i="3"/>
  <c r="L112" i="3"/>
  <c r="G112" i="3"/>
  <c r="N111" i="3"/>
  <c r="M111" i="3"/>
  <c r="L111" i="3"/>
  <c r="G111" i="3"/>
  <c r="N110" i="3"/>
  <c r="M110" i="3"/>
  <c r="L110" i="3"/>
  <c r="G110" i="3"/>
  <c r="N109" i="3"/>
  <c r="M109" i="3"/>
  <c r="L109" i="3"/>
  <c r="G109" i="3"/>
  <c r="N108" i="3"/>
  <c r="M108" i="3"/>
  <c r="L108" i="3"/>
  <c r="G108" i="3"/>
  <c r="N107" i="3"/>
  <c r="M107" i="3"/>
  <c r="L107" i="3"/>
  <c r="G107" i="3"/>
  <c r="N106" i="3"/>
  <c r="M106" i="3"/>
  <c r="L106" i="3"/>
  <c r="G106" i="3"/>
  <c r="N105" i="3"/>
  <c r="M105" i="3"/>
  <c r="L105" i="3"/>
  <c r="G105" i="3"/>
  <c r="N104" i="3"/>
  <c r="M104" i="3"/>
  <c r="L104" i="3"/>
  <c r="G104" i="3"/>
  <c r="N103" i="3"/>
  <c r="M103" i="3"/>
  <c r="L103" i="3"/>
  <c r="G103" i="3"/>
  <c r="N102" i="3"/>
  <c r="M102" i="3"/>
  <c r="L102" i="3"/>
  <c r="G102" i="3"/>
  <c r="N101" i="3"/>
  <c r="M101" i="3"/>
  <c r="L101" i="3"/>
  <c r="G101" i="3"/>
  <c r="N100" i="3"/>
  <c r="M100" i="3"/>
  <c r="L100" i="3"/>
  <c r="G100" i="3"/>
  <c r="N99" i="3"/>
  <c r="M99" i="3"/>
  <c r="L99" i="3"/>
  <c r="G99" i="3"/>
  <c r="N98" i="3"/>
  <c r="M98" i="3"/>
  <c r="L98" i="3"/>
  <c r="G98" i="3"/>
  <c r="N97" i="3"/>
  <c r="M97" i="3"/>
  <c r="L97" i="3"/>
  <c r="G97" i="3"/>
  <c r="N96" i="3"/>
  <c r="M96" i="3"/>
  <c r="L96" i="3"/>
  <c r="G96" i="3"/>
  <c r="N95" i="3"/>
  <c r="M95" i="3"/>
  <c r="L95" i="3"/>
  <c r="G95" i="3"/>
  <c r="N94" i="3"/>
  <c r="M94" i="3"/>
  <c r="L94" i="3"/>
  <c r="G94" i="3"/>
  <c r="N93" i="3"/>
  <c r="M93" i="3"/>
  <c r="L93" i="3"/>
  <c r="G93" i="3"/>
  <c r="N92" i="3"/>
  <c r="M92" i="3"/>
  <c r="L92" i="3"/>
  <c r="G92" i="3"/>
  <c r="N91" i="3"/>
  <c r="M91" i="3"/>
  <c r="L91" i="3"/>
  <c r="G91" i="3"/>
  <c r="N90" i="3"/>
  <c r="M90" i="3"/>
  <c r="L90" i="3"/>
  <c r="G90" i="3"/>
  <c r="N89" i="3"/>
  <c r="M89" i="3"/>
  <c r="L89" i="3"/>
  <c r="G89" i="3"/>
  <c r="N88" i="3"/>
  <c r="M88" i="3"/>
  <c r="L88" i="3"/>
  <c r="G88" i="3"/>
  <c r="N87" i="3"/>
  <c r="M87" i="3"/>
  <c r="L87" i="3"/>
  <c r="G87" i="3"/>
  <c r="N86" i="3"/>
  <c r="M86" i="3"/>
  <c r="L86" i="3"/>
  <c r="G86" i="3"/>
  <c r="N85" i="3"/>
  <c r="M85" i="3"/>
  <c r="L85" i="3"/>
  <c r="G85" i="3"/>
  <c r="N84" i="3"/>
  <c r="M84" i="3"/>
  <c r="L84" i="3"/>
  <c r="G84" i="3"/>
  <c r="N83" i="3"/>
  <c r="M83" i="3"/>
  <c r="L83" i="3"/>
  <c r="G83" i="3"/>
  <c r="N82" i="3"/>
  <c r="M82" i="3"/>
  <c r="L82" i="3"/>
  <c r="G82" i="3"/>
  <c r="N81" i="3"/>
  <c r="M81" i="3"/>
  <c r="L81" i="3"/>
  <c r="G81" i="3"/>
  <c r="N80" i="3"/>
  <c r="M80" i="3"/>
  <c r="L80" i="3"/>
  <c r="G80" i="3"/>
  <c r="N79" i="3"/>
  <c r="M79" i="3"/>
  <c r="L79" i="3"/>
  <c r="G79" i="3"/>
  <c r="N78" i="3"/>
  <c r="M78" i="3"/>
  <c r="L78" i="3"/>
  <c r="G78" i="3"/>
  <c r="N77" i="3"/>
  <c r="M77" i="3"/>
  <c r="L77" i="3"/>
  <c r="G77" i="3"/>
  <c r="N76" i="3"/>
  <c r="M76" i="3"/>
  <c r="L76" i="3"/>
  <c r="G76" i="3"/>
  <c r="N75" i="3"/>
  <c r="M75" i="3"/>
  <c r="L75" i="3"/>
  <c r="G75" i="3"/>
  <c r="N74" i="3"/>
  <c r="M74" i="3"/>
  <c r="L74" i="3"/>
  <c r="G74" i="3"/>
  <c r="N73" i="3"/>
  <c r="M73" i="3"/>
  <c r="L73" i="3"/>
  <c r="G73" i="3"/>
  <c r="N72" i="3"/>
  <c r="M72" i="3"/>
  <c r="L72" i="3"/>
  <c r="G72" i="3"/>
  <c r="N71" i="3"/>
  <c r="M71" i="3"/>
  <c r="L71" i="3"/>
  <c r="G71" i="3"/>
  <c r="N70" i="3"/>
  <c r="M70" i="3"/>
  <c r="L70" i="3"/>
  <c r="G70" i="3"/>
  <c r="N69" i="3"/>
  <c r="M69" i="3"/>
  <c r="L69" i="3"/>
  <c r="G69" i="3"/>
  <c r="N68" i="3"/>
  <c r="M68" i="3"/>
  <c r="L68" i="3"/>
  <c r="G68" i="3"/>
  <c r="N67" i="3"/>
  <c r="M67" i="3"/>
  <c r="L67" i="3"/>
  <c r="G67" i="3"/>
  <c r="N66" i="3"/>
  <c r="M66" i="3"/>
  <c r="L66" i="3"/>
  <c r="G66" i="3"/>
  <c r="N65" i="3"/>
  <c r="M65" i="3"/>
  <c r="L65" i="3"/>
  <c r="G65" i="3"/>
  <c r="N64" i="3"/>
  <c r="M64" i="3"/>
  <c r="L64" i="3"/>
  <c r="G64" i="3"/>
  <c r="N63" i="3"/>
  <c r="M63" i="3"/>
  <c r="L63" i="3"/>
  <c r="G63" i="3"/>
  <c r="N62" i="3"/>
  <c r="M62" i="3"/>
  <c r="L62" i="3"/>
  <c r="G62" i="3"/>
  <c r="N61" i="3"/>
  <c r="M61" i="3"/>
  <c r="L61" i="3"/>
  <c r="G61" i="3"/>
  <c r="N60" i="3"/>
  <c r="M60" i="3"/>
  <c r="L60" i="3"/>
  <c r="G60" i="3"/>
  <c r="N59" i="3"/>
  <c r="M59" i="3"/>
  <c r="L59" i="3"/>
  <c r="G59" i="3"/>
  <c r="N58" i="3"/>
  <c r="M58" i="3"/>
  <c r="L58" i="3"/>
  <c r="G58" i="3"/>
  <c r="N57" i="3"/>
  <c r="M57" i="3"/>
  <c r="L57" i="3"/>
  <c r="G57" i="3"/>
  <c r="N56" i="3"/>
  <c r="M56" i="3"/>
  <c r="L56" i="3"/>
  <c r="G56" i="3"/>
  <c r="N55" i="3"/>
  <c r="M55" i="3"/>
  <c r="L55" i="3"/>
  <c r="G55" i="3"/>
  <c r="N54" i="3"/>
  <c r="M54" i="3"/>
  <c r="L54" i="3"/>
  <c r="G54" i="3"/>
  <c r="N53" i="3"/>
  <c r="M53" i="3"/>
  <c r="L53" i="3"/>
  <c r="G53" i="3"/>
  <c r="N52" i="3"/>
  <c r="M52" i="3"/>
  <c r="L52" i="3"/>
  <c r="G52" i="3"/>
  <c r="N51" i="3"/>
  <c r="M51" i="3"/>
  <c r="L51" i="3"/>
  <c r="G51" i="3"/>
  <c r="N50" i="3"/>
  <c r="M50" i="3"/>
  <c r="L50" i="3"/>
  <c r="G50" i="3"/>
  <c r="N49" i="3"/>
  <c r="M49" i="3"/>
  <c r="L49" i="3"/>
  <c r="G49" i="3"/>
  <c r="N48" i="3"/>
  <c r="M48" i="3"/>
  <c r="L48" i="3"/>
  <c r="G48" i="3"/>
  <c r="N47" i="3"/>
  <c r="M47" i="3"/>
  <c r="L47" i="3"/>
  <c r="G47" i="3"/>
  <c r="N46" i="3"/>
  <c r="M46" i="3"/>
  <c r="L46" i="3"/>
  <c r="G46" i="3"/>
  <c r="N45" i="3"/>
  <c r="M45" i="3"/>
  <c r="L45" i="3"/>
  <c r="G45" i="3"/>
  <c r="N44" i="3"/>
  <c r="M44" i="3"/>
  <c r="L44" i="3"/>
  <c r="G44" i="3"/>
  <c r="N43" i="3"/>
  <c r="M43" i="3"/>
  <c r="L43" i="3"/>
  <c r="G43" i="3"/>
  <c r="N42" i="3"/>
  <c r="M42" i="3"/>
  <c r="L42" i="3"/>
  <c r="G42" i="3"/>
  <c r="N41" i="3"/>
  <c r="M41" i="3"/>
  <c r="L41" i="3"/>
  <c r="G41" i="3"/>
  <c r="N40" i="3"/>
  <c r="M40" i="3"/>
  <c r="L40" i="3"/>
  <c r="G40" i="3"/>
  <c r="N39" i="3"/>
  <c r="M39" i="3"/>
  <c r="L39" i="3"/>
  <c r="G39" i="3"/>
  <c r="N38" i="3"/>
  <c r="M38" i="3"/>
  <c r="L38" i="3"/>
  <c r="G38" i="3"/>
  <c r="N37" i="3"/>
  <c r="M37" i="3"/>
  <c r="L37" i="3"/>
  <c r="G37" i="3"/>
  <c r="N36" i="3"/>
  <c r="M36" i="3"/>
  <c r="L36" i="3"/>
  <c r="G36" i="3"/>
  <c r="N35" i="3"/>
  <c r="M35" i="3"/>
  <c r="L35" i="3"/>
  <c r="G35" i="3"/>
  <c r="N34" i="3"/>
  <c r="M34" i="3"/>
  <c r="L34" i="3"/>
  <c r="G34" i="3"/>
  <c r="N33" i="3"/>
  <c r="M33" i="3"/>
  <c r="L33" i="3"/>
  <c r="G33" i="3"/>
  <c r="N32" i="3"/>
  <c r="M32" i="3"/>
  <c r="L32" i="3"/>
  <c r="G32" i="3"/>
  <c r="N31" i="3"/>
  <c r="M31" i="3"/>
  <c r="L31" i="3"/>
  <c r="G31" i="3"/>
  <c r="N30" i="3"/>
  <c r="M30" i="3"/>
  <c r="L30" i="3"/>
  <c r="G30" i="3"/>
  <c r="N29" i="3"/>
  <c r="M29" i="3"/>
  <c r="L29" i="3"/>
  <c r="G29" i="3"/>
  <c r="N28" i="3"/>
  <c r="M28" i="3"/>
  <c r="L28" i="3"/>
  <c r="G28" i="3"/>
  <c r="N27" i="3"/>
  <c r="M27" i="3"/>
  <c r="L27" i="3"/>
  <c r="G27" i="3"/>
  <c r="N26" i="3"/>
  <c r="M26" i="3"/>
  <c r="L26" i="3"/>
  <c r="G26" i="3"/>
  <c r="N25" i="3"/>
  <c r="M25" i="3"/>
  <c r="L25" i="3"/>
  <c r="G25" i="3"/>
  <c r="N24" i="3"/>
  <c r="M24" i="3"/>
  <c r="L24" i="3"/>
  <c r="G24" i="3"/>
  <c r="N23" i="3"/>
  <c r="M23" i="3"/>
  <c r="L23" i="3"/>
  <c r="G23" i="3"/>
  <c r="N22" i="3"/>
  <c r="M22" i="3"/>
  <c r="L22" i="3"/>
  <c r="G22" i="3"/>
  <c r="N21" i="3"/>
  <c r="M21" i="3"/>
  <c r="L21" i="3"/>
  <c r="G21" i="3"/>
  <c r="N20" i="3"/>
  <c r="M20" i="3"/>
  <c r="L20" i="3"/>
  <c r="G20" i="3"/>
  <c r="N19" i="3"/>
  <c r="M19" i="3"/>
  <c r="L19" i="3"/>
  <c r="G19" i="3"/>
  <c r="N18" i="3"/>
  <c r="M18" i="3"/>
  <c r="L18" i="3"/>
  <c r="G18" i="3"/>
  <c r="N17" i="3"/>
  <c r="M17" i="3"/>
  <c r="L17" i="3"/>
  <c r="G17" i="3"/>
  <c r="N16" i="3"/>
  <c r="M16" i="3"/>
  <c r="L16" i="3"/>
  <c r="G16" i="3"/>
  <c r="N15" i="3"/>
  <c r="M15" i="3"/>
  <c r="L15" i="3"/>
  <c r="G15" i="3"/>
  <c r="N14" i="3"/>
  <c r="M14" i="3"/>
  <c r="L14" i="3"/>
  <c r="G14" i="3"/>
  <c r="N13" i="3"/>
  <c r="M13" i="3"/>
  <c r="L13" i="3"/>
  <c r="G13" i="3"/>
  <c r="N12" i="3"/>
  <c r="M12" i="3"/>
  <c r="L12" i="3"/>
  <c r="G12" i="3"/>
  <c r="N11" i="3"/>
  <c r="M11" i="3"/>
  <c r="L11" i="3"/>
  <c r="G11" i="3"/>
  <c r="N10" i="3"/>
  <c r="L10" i="3"/>
  <c r="G10" i="3"/>
  <c r="N9" i="3"/>
  <c r="M9" i="3"/>
  <c r="L9" i="3"/>
  <c r="G9" i="3"/>
  <c r="N8" i="3"/>
  <c r="M8" i="3"/>
  <c r="L8" i="3"/>
  <c r="G8" i="3"/>
  <c r="N7" i="3"/>
  <c r="M7" i="3"/>
  <c r="L7" i="3"/>
  <c r="G7" i="3"/>
  <c r="N6" i="3"/>
  <c r="M6" i="3"/>
  <c r="L6" i="3"/>
  <c r="G6" i="3"/>
  <c r="N5" i="3"/>
  <c r="M5" i="3"/>
  <c r="L5" i="3"/>
  <c r="G5" i="3"/>
  <c r="N4" i="3"/>
  <c r="M4" i="3"/>
  <c r="L4" i="3"/>
  <c r="G4" i="3"/>
  <c r="N3" i="3"/>
  <c r="M3" i="3"/>
  <c r="L3" i="3"/>
  <c r="G3" i="3"/>
</calcChain>
</file>

<file path=xl/sharedStrings.xml><?xml version="1.0" encoding="utf-8"?>
<sst xmlns="http://schemas.openxmlformats.org/spreadsheetml/2006/main" count="881" uniqueCount="91">
  <si>
    <t xml:space="preserve">Date Extracted </t>
  </si>
  <si>
    <t>Sample ID</t>
  </si>
  <si>
    <t>Final Sample ID</t>
  </si>
  <si>
    <t>Qubit Conc ug/mL (or ng/ul)</t>
  </si>
  <si>
    <t>Diluted? (If read too high initially, diluted 1ul DNA into 4 ul of nuclease free water - multiplied diluted qubit amout by 5)</t>
  </si>
  <si>
    <t>Total final approx volume (ul)</t>
  </si>
  <si>
    <t>total conc.</t>
  </si>
  <si>
    <t xml:space="preserve">Qubit date and standard read </t>
  </si>
  <si>
    <t>time point</t>
  </si>
  <si>
    <t>Count per time point</t>
  </si>
  <si>
    <t xml:space="preserve">total count </t>
  </si>
  <si>
    <t>Pipet X to get 200ng</t>
  </si>
  <si>
    <t>Pipet X to get 150ng</t>
  </si>
  <si>
    <t>Pipet X to get 100ng</t>
  </si>
  <si>
    <t>TP5_F_1</t>
  </si>
  <si>
    <t>2-1-23 (10.1)</t>
  </si>
  <si>
    <t xml:space="preserve">5 fast </t>
  </si>
  <si>
    <t>5 fast</t>
  </si>
  <si>
    <t xml:space="preserve">Yes (40.3 * 5) </t>
  </si>
  <si>
    <t>2-7-23 (10.5)</t>
  </si>
  <si>
    <t>Yes (35.8 * 5)</t>
  </si>
  <si>
    <t>Yes (30.8 * 5)</t>
  </si>
  <si>
    <t>Yes (26 * 5)</t>
  </si>
  <si>
    <t>Yes (35.3 * 5)</t>
  </si>
  <si>
    <t>Yes (34.3 * 5)</t>
  </si>
  <si>
    <t xml:space="preserve">5 slow </t>
  </si>
  <si>
    <t>5 slow</t>
  </si>
  <si>
    <t>Yes (30.5 * 5)</t>
  </si>
  <si>
    <t>2-10-23 (10.9)</t>
  </si>
  <si>
    <t>Yes (30.1 * 5)</t>
  </si>
  <si>
    <t>Yes (27.5 * 5)</t>
  </si>
  <si>
    <t>Yes (51.9 * 5)</t>
  </si>
  <si>
    <t>Yes (35.4 * 5)</t>
  </si>
  <si>
    <t>Yes (31.9 * 5)</t>
  </si>
  <si>
    <t xml:space="preserve">4 fast </t>
  </si>
  <si>
    <t>4 fast</t>
  </si>
  <si>
    <t>Yes (33.3 * 5)</t>
  </si>
  <si>
    <t>2-21-23 (10.8)</t>
  </si>
  <si>
    <t>Yes (45.2 * 5)</t>
  </si>
  <si>
    <t xml:space="preserve">4 slow </t>
  </si>
  <si>
    <t>4 slow</t>
  </si>
  <si>
    <t>3 fast</t>
  </si>
  <si>
    <t>3 slow</t>
  </si>
  <si>
    <t>2 8/9/21</t>
  </si>
  <si>
    <t>2 8/11/21</t>
  </si>
  <si>
    <t>2-24-23 (10.2)</t>
  </si>
  <si>
    <t>2 8/12/21</t>
  </si>
  <si>
    <t>2 8/13/21 F</t>
  </si>
  <si>
    <t>2 8/13/21 S</t>
  </si>
  <si>
    <t>3 pool whole tube</t>
  </si>
  <si>
    <t>3 10 inds</t>
  </si>
  <si>
    <t>yes (19.4*5)</t>
  </si>
  <si>
    <t>yes (20.9*5)</t>
  </si>
  <si>
    <t>yes (15.7*5)</t>
  </si>
  <si>
    <t>yes (17.6*5)</t>
  </si>
  <si>
    <t>yes (17.1*5)</t>
  </si>
  <si>
    <t>yes (23.7*5)</t>
  </si>
  <si>
    <t xml:space="preserve">yes (31.1*5) </t>
  </si>
  <si>
    <t>3-10-23 (10.1) (re-d with 2ul sample)</t>
  </si>
  <si>
    <t xml:space="preserve"> </t>
  </si>
  <si>
    <t xml:space="preserve">RE-DONE </t>
  </si>
  <si>
    <t xml:space="preserve">REPLACED OLD </t>
  </si>
  <si>
    <t>3 Fast (20 inds/tube)</t>
  </si>
  <si>
    <t>3 Slow (20 inds/tube)</t>
  </si>
  <si>
    <t xml:space="preserve">NOT PREPPING </t>
  </si>
  <si>
    <t>ID</t>
  </si>
  <si>
    <t>DATE EXRACTED</t>
  </si>
  <si>
    <t>Inds or pools</t>
  </si>
  <si>
    <t>inds</t>
  </si>
  <si>
    <t>pools (20 inds/tube)</t>
  </si>
  <si>
    <t>pools 130/tube</t>
  </si>
  <si>
    <t>pools 544/tube</t>
  </si>
  <si>
    <t>pools 103/tube</t>
  </si>
  <si>
    <t>pools 145/tube</t>
  </si>
  <si>
    <t>pools 4,270/tube</t>
  </si>
  <si>
    <t>pools 126/tube</t>
  </si>
  <si>
    <t>pools 126k/tube</t>
  </si>
  <si>
    <t>Rounded 100ng</t>
  </si>
  <si>
    <t>DILUTE</t>
  </si>
  <si>
    <t>DILUTE BY 50% (5ul sample + 5ul water)</t>
  </si>
  <si>
    <t xml:space="preserve"> total vol of 10 (10-dna vol)</t>
  </si>
  <si>
    <t>A</t>
  </si>
  <si>
    <t>B</t>
  </si>
  <si>
    <t>C</t>
  </si>
  <si>
    <t>D</t>
  </si>
  <si>
    <t>E</t>
  </si>
  <si>
    <t>F</t>
  </si>
  <si>
    <t>G</t>
  </si>
  <si>
    <t>H</t>
  </si>
  <si>
    <t>PLATE 1 (96)</t>
  </si>
  <si>
    <t>PLATE 2 (59)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</si>
</sst>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77" formatCode="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3" tint="0.34998626667073579"/>
        <bgColor rgb="FFFF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/>
    <xf numFmtId="14" fontId="0" fillId="0" borderId="0" xfId="0" applyNumberFormat="1" applyFont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0" fontId="3" fillId="4" borderId="0" xfId="0" applyFont="1" applyFill="1"/>
    <xf numFmtId="0" fontId="3" fillId="3" borderId="0" xfId="0" applyFont="1" applyFill="1"/>
    <xf numFmtId="14" fontId="0" fillId="5" borderId="0" xfId="0" applyNumberFormat="1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/>
    <xf numFmtId="0" fontId="0" fillId="6" borderId="0" xfId="0" applyFont="1" applyFill="1" applyAlignment="1"/>
    <xf numFmtId="14" fontId="0" fillId="6" borderId="0" xfId="0" applyNumberFormat="1" applyFont="1" applyFill="1" applyAlignment="1"/>
    <xf numFmtId="14" fontId="0" fillId="0" borderId="0" xfId="0" applyNumberFormat="1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/>
    <xf numFmtId="2" fontId="4" fillId="0" borderId="0" xfId="0" applyNumberFormat="1" applyFont="1" applyAlignment="1"/>
    <xf numFmtId="2" fontId="4" fillId="7" borderId="0" xfId="0" applyNumberFormat="1" applyFont="1" applyFill="1" applyAlignment="1"/>
    <xf numFmtId="2" fontId="4" fillId="8" borderId="0" xfId="0" applyNumberFormat="1" applyFont="1" applyFill="1" applyAlignment="1"/>
    <xf numFmtId="2" fontId="4" fillId="9" borderId="0" xfId="0" applyNumberFormat="1" applyFont="1" applyFill="1" applyAlignment="1"/>
    <xf numFmtId="177" fontId="0" fillId="0" borderId="0" xfId="0" applyNumberFormat="1" applyFont="1" applyAlignment="1"/>
    <xf numFmtId="2" fontId="0" fillId="0" borderId="0" xfId="0" applyNumberFormat="1" applyFont="1" applyAlignment="1"/>
    <xf numFmtId="164" fontId="1" fillId="0" borderId="0" xfId="0" applyNumberFormat="1" applyFont="1" applyFill="1" applyAlignment="1"/>
    <xf numFmtId="0" fontId="1" fillId="0" borderId="0" xfId="0" applyFont="1" applyFill="1"/>
    <xf numFmtId="2" fontId="4" fillId="0" borderId="0" xfId="0" applyNumberFormat="1" applyFont="1" applyFill="1" applyAlignment="1"/>
    <xf numFmtId="2" fontId="0" fillId="0" borderId="0" xfId="0" applyNumberFormat="1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 applyAlignment="1"/>
    <xf numFmtId="0" fontId="0" fillId="10" borderId="0" xfId="0" applyFont="1" applyFill="1" applyAlignment="1"/>
    <xf numFmtId="0" fontId="3" fillId="10" borderId="0" xfId="0" applyFont="1" applyFill="1" applyAlignment="1"/>
    <xf numFmtId="0" fontId="1" fillId="10" borderId="0" xfId="0" applyFont="1" applyFill="1"/>
    <xf numFmtId="2" fontId="4" fillId="10" borderId="0" xfId="0" applyNumberFormat="1" applyFont="1" applyFill="1" applyAlignment="1"/>
    <xf numFmtId="2" fontId="0" fillId="1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65"/>
  <sheetViews>
    <sheetView workbookViewId="0">
      <selection activeCell="J2" sqref="J2"/>
    </sheetView>
  </sheetViews>
  <sheetFormatPr baseColWidth="10" defaultColWidth="12.6640625" defaultRowHeight="15.75" customHeight="1" x14ac:dyDescent="0.15"/>
  <cols>
    <col min="1" max="1" width="21.5" customWidth="1"/>
    <col min="4" max="4" width="22.1640625" customWidth="1"/>
    <col min="10" max="10" width="7.1640625" customWidth="1"/>
    <col min="11" max="11" width="6.1640625" customWidth="1"/>
    <col min="12" max="12" width="18.83203125" customWidth="1"/>
    <col min="13" max="13" width="16.5" customWidth="1"/>
    <col min="14" max="14" width="19.1640625" customWidth="1"/>
  </cols>
  <sheetData>
    <row r="2" spans="1:15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5" ht="15.75" customHeight="1" x14ac:dyDescent="0.15">
      <c r="A3" s="2">
        <v>44953</v>
      </c>
      <c r="B3" s="1">
        <v>200</v>
      </c>
      <c r="C3" s="1" t="s">
        <v>14</v>
      </c>
      <c r="D3" s="1">
        <v>98.7</v>
      </c>
      <c r="F3" s="1">
        <v>90</v>
      </c>
      <c r="G3" s="1">
        <f t="shared" ref="G3:G146" si="0">D3*F3</f>
        <v>8883</v>
      </c>
      <c r="H3" s="1" t="s">
        <v>15</v>
      </c>
      <c r="I3" s="1" t="s">
        <v>16</v>
      </c>
      <c r="J3" s="1">
        <v>1</v>
      </c>
      <c r="K3" s="1">
        <v>1</v>
      </c>
      <c r="L3" s="4">
        <f t="shared" ref="L3:L162" si="1">200/D3</f>
        <v>2.0263424518743669</v>
      </c>
      <c r="M3" s="4">
        <f t="shared" ref="M3:M162" si="2">150/D3</f>
        <v>1.519756838905775</v>
      </c>
      <c r="N3" s="4">
        <f t="shared" ref="N3:N162" si="3">100/D3</f>
        <v>1.0131712259371835</v>
      </c>
    </row>
    <row r="4" spans="1:15" ht="15.75" customHeight="1" x14ac:dyDescent="0.15">
      <c r="A4" s="2">
        <v>44953</v>
      </c>
      <c r="B4" s="1">
        <v>201</v>
      </c>
      <c r="C4" s="1"/>
      <c r="D4" s="1">
        <v>51.5</v>
      </c>
      <c r="F4" s="1">
        <v>90</v>
      </c>
      <c r="G4" s="1">
        <f t="shared" si="0"/>
        <v>4635</v>
      </c>
      <c r="H4" s="1" t="s">
        <v>15</v>
      </c>
      <c r="I4" s="1" t="s">
        <v>16</v>
      </c>
      <c r="J4" s="1">
        <v>2</v>
      </c>
      <c r="K4" s="1">
        <v>2</v>
      </c>
      <c r="L4" s="4">
        <f t="shared" si="1"/>
        <v>3.883495145631068</v>
      </c>
      <c r="M4" s="4">
        <f t="shared" si="2"/>
        <v>2.912621359223301</v>
      </c>
      <c r="N4" s="4">
        <f t="shared" si="3"/>
        <v>1.941747572815534</v>
      </c>
    </row>
    <row r="5" spans="1:15" ht="15.75" customHeight="1" x14ac:dyDescent="0.15">
      <c r="A5" s="2">
        <v>44953</v>
      </c>
      <c r="B5" s="1">
        <v>202</v>
      </c>
      <c r="C5" s="1"/>
      <c r="D5" s="1">
        <v>17.8</v>
      </c>
      <c r="F5" s="1">
        <v>90</v>
      </c>
      <c r="G5" s="1">
        <f t="shared" si="0"/>
        <v>1602</v>
      </c>
      <c r="H5" s="1" t="s">
        <v>15</v>
      </c>
      <c r="I5" s="1" t="s">
        <v>17</v>
      </c>
      <c r="J5" s="1">
        <v>3</v>
      </c>
      <c r="K5" s="1">
        <v>3</v>
      </c>
      <c r="L5" s="5">
        <f t="shared" si="1"/>
        <v>11.235955056179774</v>
      </c>
      <c r="M5" s="4">
        <f t="shared" si="2"/>
        <v>8.4269662921348303</v>
      </c>
      <c r="N5" s="4">
        <f t="shared" si="3"/>
        <v>5.6179775280898872</v>
      </c>
    </row>
    <row r="6" spans="1:15" ht="15.75" customHeight="1" x14ac:dyDescent="0.15">
      <c r="A6" s="2">
        <v>44953</v>
      </c>
      <c r="B6" s="1">
        <v>203</v>
      </c>
      <c r="C6" s="1"/>
      <c r="D6" s="1">
        <v>100</v>
      </c>
      <c r="F6" s="1">
        <v>90</v>
      </c>
      <c r="G6" s="1">
        <f t="shared" si="0"/>
        <v>9000</v>
      </c>
      <c r="H6" s="1" t="s">
        <v>15</v>
      </c>
      <c r="I6" s="1" t="s">
        <v>17</v>
      </c>
      <c r="J6" s="1">
        <v>4</v>
      </c>
      <c r="K6" s="1">
        <v>4</v>
      </c>
      <c r="L6" s="4">
        <f t="shared" si="1"/>
        <v>2</v>
      </c>
      <c r="M6" s="4">
        <f t="shared" si="2"/>
        <v>1.5</v>
      </c>
      <c r="N6" s="4">
        <f t="shared" si="3"/>
        <v>1</v>
      </c>
    </row>
    <row r="7" spans="1:15" ht="15.75" customHeight="1" x14ac:dyDescent="0.15">
      <c r="A7" s="2">
        <v>44953</v>
      </c>
      <c r="B7" s="1">
        <v>204</v>
      </c>
      <c r="C7" s="1"/>
      <c r="D7" s="1">
        <v>54.5</v>
      </c>
      <c r="F7" s="1">
        <v>90</v>
      </c>
      <c r="G7" s="1">
        <f t="shared" si="0"/>
        <v>4905</v>
      </c>
      <c r="H7" s="1" t="s">
        <v>15</v>
      </c>
      <c r="I7" s="1" t="s">
        <v>17</v>
      </c>
      <c r="J7" s="1">
        <v>5</v>
      </c>
      <c r="K7" s="1">
        <v>5</v>
      </c>
      <c r="L7" s="4">
        <f t="shared" si="1"/>
        <v>3.669724770642202</v>
      </c>
      <c r="M7" s="4">
        <f t="shared" si="2"/>
        <v>2.7522935779816513</v>
      </c>
      <c r="N7" s="4">
        <f t="shared" si="3"/>
        <v>1.834862385321101</v>
      </c>
    </row>
    <row r="8" spans="1:15" ht="15.75" customHeight="1" x14ac:dyDescent="0.15">
      <c r="A8" s="2">
        <v>44953</v>
      </c>
      <c r="B8" s="1">
        <v>205</v>
      </c>
      <c r="C8" s="1"/>
      <c r="D8" s="1">
        <v>15.6</v>
      </c>
      <c r="F8" s="1">
        <v>90</v>
      </c>
      <c r="G8" s="1">
        <f t="shared" si="0"/>
        <v>1404</v>
      </c>
      <c r="H8" s="1" t="s">
        <v>15</v>
      </c>
      <c r="I8" s="1" t="s">
        <v>17</v>
      </c>
      <c r="J8" s="1">
        <v>6</v>
      </c>
      <c r="K8" s="1">
        <v>6</v>
      </c>
      <c r="L8" s="5">
        <f t="shared" si="1"/>
        <v>12.820512820512821</v>
      </c>
      <c r="M8" s="4">
        <f t="shared" si="2"/>
        <v>9.615384615384615</v>
      </c>
      <c r="N8" s="4">
        <f t="shared" si="3"/>
        <v>6.4102564102564106</v>
      </c>
    </row>
    <row r="9" spans="1:15" ht="15.75" customHeight="1" x14ac:dyDescent="0.15">
      <c r="A9" s="2">
        <v>44953</v>
      </c>
      <c r="B9" s="1">
        <v>206</v>
      </c>
      <c r="C9" s="1"/>
      <c r="D9" s="1">
        <v>110</v>
      </c>
      <c r="F9" s="1">
        <v>90</v>
      </c>
      <c r="G9" s="1">
        <f t="shared" si="0"/>
        <v>9900</v>
      </c>
      <c r="H9" s="1" t="s">
        <v>15</v>
      </c>
      <c r="I9" s="1" t="s">
        <v>17</v>
      </c>
      <c r="J9" s="1">
        <v>7</v>
      </c>
      <c r="K9" s="1">
        <v>7</v>
      </c>
      <c r="L9" s="4">
        <f t="shared" si="1"/>
        <v>1.8181818181818181</v>
      </c>
      <c r="M9" s="4">
        <f t="shared" si="2"/>
        <v>1.3636363636363635</v>
      </c>
      <c r="N9" s="4">
        <f t="shared" si="3"/>
        <v>0.90909090909090906</v>
      </c>
    </row>
    <row r="10" spans="1:15" ht="15.75" customHeight="1" x14ac:dyDescent="0.15">
      <c r="A10" s="2">
        <v>44953</v>
      </c>
      <c r="B10" s="1">
        <v>207</v>
      </c>
      <c r="C10" s="1"/>
      <c r="D10" s="1">
        <v>11.2</v>
      </c>
      <c r="F10" s="1">
        <v>90</v>
      </c>
      <c r="G10" s="1">
        <f t="shared" si="0"/>
        <v>1007.9999999999999</v>
      </c>
      <c r="H10" s="1" t="s">
        <v>15</v>
      </c>
      <c r="I10" s="1" t="s">
        <v>17</v>
      </c>
      <c r="J10" s="1">
        <v>8</v>
      </c>
      <c r="K10" s="1">
        <v>8</v>
      </c>
      <c r="L10" s="5">
        <f t="shared" si="1"/>
        <v>17.857142857142858</v>
      </c>
      <c r="M10" s="4">
        <f>150/D10</f>
        <v>13.392857142857144</v>
      </c>
      <c r="N10" s="4">
        <f t="shared" si="3"/>
        <v>8.9285714285714288</v>
      </c>
    </row>
    <row r="11" spans="1:15" ht="15.75" customHeight="1" x14ac:dyDescent="0.15">
      <c r="A11" s="2">
        <v>44953</v>
      </c>
      <c r="B11" s="1">
        <v>208</v>
      </c>
      <c r="C11" s="1"/>
      <c r="D11" s="1">
        <v>15.4</v>
      </c>
      <c r="F11" s="1">
        <v>90</v>
      </c>
      <c r="G11" s="1">
        <f t="shared" si="0"/>
        <v>1386</v>
      </c>
      <c r="H11" s="1" t="s">
        <v>15</v>
      </c>
      <c r="I11" s="1" t="s">
        <v>17</v>
      </c>
      <c r="J11" s="1">
        <v>9</v>
      </c>
      <c r="K11" s="1">
        <v>9</v>
      </c>
      <c r="L11" s="5">
        <f t="shared" si="1"/>
        <v>12.987012987012987</v>
      </c>
      <c r="M11" s="4">
        <f t="shared" si="2"/>
        <v>9.7402597402597397</v>
      </c>
      <c r="N11" s="4">
        <f t="shared" si="3"/>
        <v>6.4935064935064934</v>
      </c>
    </row>
    <row r="12" spans="1:15" ht="15.75" customHeight="1" x14ac:dyDescent="0.15">
      <c r="A12" s="2">
        <v>44953</v>
      </c>
      <c r="B12" s="1">
        <v>209</v>
      </c>
      <c r="C12" s="1"/>
      <c r="D12" s="1">
        <v>52.9</v>
      </c>
      <c r="F12" s="1">
        <v>90</v>
      </c>
      <c r="G12" s="1">
        <f t="shared" si="0"/>
        <v>4761</v>
      </c>
      <c r="H12" s="1" t="s">
        <v>15</v>
      </c>
      <c r="I12" s="1" t="s">
        <v>17</v>
      </c>
      <c r="J12" s="1">
        <v>10</v>
      </c>
      <c r="K12" s="1">
        <v>10</v>
      </c>
      <c r="L12" s="4">
        <f t="shared" si="1"/>
        <v>3.7807183364839321</v>
      </c>
      <c r="M12" s="4">
        <f t="shared" si="2"/>
        <v>2.8355387523629489</v>
      </c>
      <c r="N12" s="4">
        <f t="shared" si="3"/>
        <v>1.890359168241966</v>
      </c>
    </row>
    <row r="13" spans="1:15" ht="15.75" customHeight="1" x14ac:dyDescent="0.15">
      <c r="A13" s="2">
        <v>44953</v>
      </c>
      <c r="B13" s="1">
        <v>210</v>
      </c>
      <c r="C13" s="1"/>
      <c r="D13" s="1">
        <v>47.4</v>
      </c>
      <c r="F13" s="1">
        <v>90</v>
      </c>
      <c r="G13" s="1">
        <f t="shared" si="0"/>
        <v>4266</v>
      </c>
      <c r="H13" s="1" t="s">
        <v>15</v>
      </c>
      <c r="I13" s="1" t="s">
        <v>17</v>
      </c>
      <c r="J13" s="1">
        <v>11</v>
      </c>
      <c r="K13" s="1">
        <v>11</v>
      </c>
      <c r="L13" s="4">
        <f t="shared" si="1"/>
        <v>4.2194092827004219</v>
      </c>
      <c r="M13" s="4">
        <f t="shared" si="2"/>
        <v>3.1645569620253164</v>
      </c>
      <c r="N13" s="4">
        <f t="shared" si="3"/>
        <v>2.109704641350211</v>
      </c>
    </row>
    <row r="14" spans="1:15" s="9" customFormat="1" ht="15.75" customHeight="1" x14ac:dyDescent="0.15">
      <c r="A14" s="8">
        <v>44953</v>
      </c>
      <c r="B14" s="9">
        <v>211</v>
      </c>
      <c r="D14" s="9">
        <v>6.43</v>
      </c>
      <c r="F14" s="9">
        <v>90</v>
      </c>
      <c r="G14" s="9">
        <f t="shared" si="0"/>
        <v>578.69999999999993</v>
      </c>
      <c r="H14" s="9" t="s">
        <v>15</v>
      </c>
      <c r="I14" s="9" t="s">
        <v>17</v>
      </c>
      <c r="J14" s="9">
        <v>12</v>
      </c>
      <c r="K14" s="9">
        <v>12</v>
      </c>
      <c r="L14" s="10">
        <f t="shared" si="1"/>
        <v>31.104199066874031</v>
      </c>
      <c r="M14" s="11">
        <f t="shared" si="2"/>
        <v>23.328149300155523</v>
      </c>
      <c r="N14" s="11">
        <f t="shared" si="3"/>
        <v>15.552099533437016</v>
      </c>
      <c r="O14" s="9" t="s">
        <v>60</v>
      </c>
    </row>
    <row r="15" spans="1:15" ht="15.75" customHeight="1" x14ac:dyDescent="0.15">
      <c r="A15" s="2">
        <v>44953</v>
      </c>
      <c r="B15" s="1">
        <v>212</v>
      </c>
      <c r="C15" s="1"/>
      <c r="D15" s="1">
        <v>18.7</v>
      </c>
      <c r="F15" s="1">
        <v>90</v>
      </c>
      <c r="G15" s="1">
        <f t="shared" si="0"/>
        <v>1683</v>
      </c>
      <c r="H15" s="1" t="s">
        <v>15</v>
      </c>
      <c r="I15" s="1" t="s">
        <v>17</v>
      </c>
      <c r="J15" s="1">
        <v>13</v>
      </c>
      <c r="K15" s="1">
        <v>13</v>
      </c>
      <c r="L15" s="5">
        <f t="shared" si="1"/>
        <v>10.695187165775401</v>
      </c>
      <c r="M15" s="4">
        <f t="shared" si="2"/>
        <v>8.0213903743315509</v>
      </c>
      <c r="N15" s="4">
        <f t="shared" si="3"/>
        <v>5.3475935828877006</v>
      </c>
    </row>
    <row r="16" spans="1:15" ht="15.75" customHeight="1" x14ac:dyDescent="0.15">
      <c r="A16" s="2">
        <v>44953</v>
      </c>
      <c r="B16" s="1">
        <v>213</v>
      </c>
      <c r="C16" s="1"/>
      <c r="D16" s="1">
        <v>35</v>
      </c>
      <c r="F16" s="1">
        <v>90</v>
      </c>
      <c r="G16" s="1">
        <f t="shared" si="0"/>
        <v>3150</v>
      </c>
      <c r="H16" s="1" t="s">
        <v>15</v>
      </c>
      <c r="I16" s="1" t="s">
        <v>17</v>
      </c>
      <c r="J16" s="1">
        <v>14</v>
      </c>
      <c r="K16" s="1">
        <v>14</v>
      </c>
      <c r="L16" s="4">
        <f t="shared" si="1"/>
        <v>5.7142857142857144</v>
      </c>
      <c r="M16" s="4">
        <f t="shared" si="2"/>
        <v>4.2857142857142856</v>
      </c>
      <c r="N16" s="4">
        <f t="shared" si="3"/>
        <v>2.8571428571428572</v>
      </c>
    </row>
    <row r="17" spans="1:14" ht="15.75" customHeight="1" x14ac:dyDescent="0.15">
      <c r="A17" s="2">
        <v>44953</v>
      </c>
      <c r="B17" s="1">
        <v>214</v>
      </c>
      <c r="C17" s="1"/>
      <c r="D17" s="1">
        <v>10.4</v>
      </c>
      <c r="F17" s="1">
        <v>90</v>
      </c>
      <c r="G17" s="1">
        <f t="shared" si="0"/>
        <v>936</v>
      </c>
      <c r="H17" s="1" t="s">
        <v>15</v>
      </c>
      <c r="I17" s="1" t="s">
        <v>17</v>
      </c>
      <c r="J17" s="1">
        <v>15</v>
      </c>
      <c r="K17" s="1">
        <v>15</v>
      </c>
      <c r="L17" s="5">
        <f t="shared" si="1"/>
        <v>19.23076923076923</v>
      </c>
      <c r="M17" s="4">
        <f t="shared" si="2"/>
        <v>14.423076923076923</v>
      </c>
      <c r="N17" s="4">
        <f t="shared" si="3"/>
        <v>9.615384615384615</v>
      </c>
    </row>
    <row r="18" spans="1:14" ht="15.75" customHeight="1" x14ac:dyDescent="0.15">
      <c r="A18" s="2">
        <v>44953</v>
      </c>
      <c r="B18" s="1">
        <v>215</v>
      </c>
      <c r="C18" s="1"/>
      <c r="D18" s="1">
        <v>17.100000000000001</v>
      </c>
      <c r="F18" s="1">
        <v>90</v>
      </c>
      <c r="G18" s="1">
        <f t="shared" si="0"/>
        <v>1539.0000000000002</v>
      </c>
      <c r="H18" s="1" t="s">
        <v>15</v>
      </c>
      <c r="I18" s="1" t="s">
        <v>17</v>
      </c>
      <c r="J18" s="1">
        <v>16</v>
      </c>
      <c r="K18" s="1">
        <v>16</v>
      </c>
      <c r="L18" s="5">
        <f t="shared" si="1"/>
        <v>11.695906432748536</v>
      </c>
      <c r="M18" s="4">
        <f t="shared" si="2"/>
        <v>8.7719298245614024</v>
      </c>
      <c r="N18" s="4">
        <f t="shared" si="3"/>
        <v>5.8479532163742682</v>
      </c>
    </row>
    <row r="19" spans="1:14" ht="15.75" customHeight="1" x14ac:dyDescent="0.15">
      <c r="A19" s="2">
        <v>44957</v>
      </c>
      <c r="B19" s="1">
        <v>216</v>
      </c>
      <c r="C19" s="1"/>
      <c r="D19" s="1">
        <v>201.5</v>
      </c>
      <c r="E19" s="1" t="s">
        <v>18</v>
      </c>
      <c r="F19" s="1">
        <v>90</v>
      </c>
      <c r="G19" s="1">
        <f t="shared" si="0"/>
        <v>18135</v>
      </c>
      <c r="H19" s="1" t="s">
        <v>19</v>
      </c>
      <c r="I19" s="1" t="s">
        <v>17</v>
      </c>
      <c r="J19" s="1">
        <v>17</v>
      </c>
      <c r="K19" s="1">
        <v>17</v>
      </c>
      <c r="L19" s="5">
        <f t="shared" si="1"/>
        <v>0.99255583126550873</v>
      </c>
      <c r="M19" s="4">
        <f t="shared" si="2"/>
        <v>0.74441687344913154</v>
      </c>
      <c r="N19" s="4">
        <f t="shared" si="3"/>
        <v>0.49627791563275436</v>
      </c>
    </row>
    <row r="20" spans="1:14" ht="15.75" customHeight="1" x14ac:dyDescent="0.15">
      <c r="A20" s="2">
        <v>44957</v>
      </c>
      <c r="B20" s="1">
        <v>217</v>
      </c>
      <c r="C20" s="1"/>
      <c r="D20" s="1">
        <v>179</v>
      </c>
      <c r="E20" s="1" t="s">
        <v>20</v>
      </c>
      <c r="F20" s="1">
        <v>90</v>
      </c>
      <c r="G20" s="1">
        <f t="shared" si="0"/>
        <v>16110</v>
      </c>
      <c r="H20" s="1" t="s">
        <v>19</v>
      </c>
      <c r="I20" s="1" t="s">
        <v>17</v>
      </c>
      <c r="J20" s="1">
        <v>18</v>
      </c>
      <c r="K20" s="1">
        <v>18</v>
      </c>
      <c r="L20" s="4">
        <f t="shared" si="1"/>
        <v>1.1173184357541899</v>
      </c>
      <c r="M20" s="4">
        <f t="shared" si="2"/>
        <v>0.83798882681564246</v>
      </c>
      <c r="N20" s="4">
        <f t="shared" si="3"/>
        <v>0.55865921787709494</v>
      </c>
    </row>
    <row r="21" spans="1:14" ht="15.75" customHeight="1" x14ac:dyDescent="0.15">
      <c r="A21" s="2">
        <v>44957</v>
      </c>
      <c r="B21" s="1">
        <v>219</v>
      </c>
      <c r="C21" s="1"/>
      <c r="D21" s="1">
        <v>154</v>
      </c>
      <c r="E21" s="1" t="s">
        <v>21</v>
      </c>
      <c r="F21" s="1">
        <v>90</v>
      </c>
      <c r="G21" s="1">
        <f t="shared" si="0"/>
        <v>13860</v>
      </c>
      <c r="H21" s="1" t="s">
        <v>19</v>
      </c>
      <c r="I21" s="1" t="s">
        <v>17</v>
      </c>
      <c r="J21" s="1">
        <v>19</v>
      </c>
      <c r="K21" s="1">
        <v>19</v>
      </c>
      <c r="L21" s="4">
        <f t="shared" si="1"/>
        <v>1.2987012987012987</v>
      </c>
      <c r="M21" s="4">
        <f t="shared" si="2"/>
        <v>0.97402597402597402</v>
      </c>
      <c r="N21" s="4">
        <f t="shared" si="3"/>
        <v>0.64935064935064934</v>
      </c>
    </row>
    <row r="22" spans="1:14" ht="15.75" customHeight="1" x14ac:dyDescent="0.15">
      <c r="A22" s="2">
        <v>44957</v>
      </c>
      <c r="B22" s="1">
        <v>220</v>
      </c>
      <c r="C22" s="1"/>
      <c r="D22" s="1">
        <v>130</v>
      </c>
      <c r="E22" s="1" t="s">
        <v>22</v>
      </c>
      <c r="F22" s="1">
        <v>90</v>
      </c>
      <c r="G22" s="1">
        <f t="shared" si="0"/>
        <v>11700</v>
      </c>
      <c r="H22" s="1" t="s">
        <v>19</v>
      </c>
      <c r="I22" s="1" t="s">
        <v>17</v>
      </c>
      <c r="J22" s="1">
        <v>20</v>
      </c>
      <c r="K22" s="1">
        <v>20</v>
      </c>
      <c r="L22" s="4">
        <f t="shared" si="1"/>
        <v>1.5384615384615385</v>
      </c>
      <c r="M22" s="4">
        <f t="shared" si="2"/>
        <v>1.1538461538461537</v>
      </c>
      <c r="N22" s="4">
        <f t="shared" si="3"/>
        <v>0.76923076923076927</v>
      </c>
    </row>
    <row r="23" spans="1:14" ht="15.75" customHeight="1" x14ac:dyDescent="0.15">
      <c r="A23" s="2">
        <v>44957</v>
      </c>
      <c r="B23" s="1">
        <v>221</v>
      </c>
      <c r="C23" s="1"/>
      <c r="D23" s="1">
        <v>177.5</v>
      </c>
      <c r="E23" s="1" t="s">
        <v>23</v>
      </c>
      <c r="F23" s="1">
        <v>90</v>
      </c>
      <c r="G23" s="1">
        <f t="shared" si="0"/>
        <v>15975</v>
      </c>
      <c r="H23" s="1" t="s">
        <v>19</v>
      </c>
      <c r="I23" s="1" t="s">
        <v>17</v>
      </c>
      <c r="J23" s="1">
        <v>21</v>
      </c>
      <c r="K23" s="1">
        <v>21</v>
      </c>
      <c r="L23" s="4">
        <f t="shared" si="1"/>
        <v>1.1267605633802817</v>
      </c>
      <c r="M23" s="4">
        <f t="shared" si="2"/>
        <v>0.84507042253521125</v>
      </c>
      <c r="N23" s="4">
        <f t="shared" si="3"/>
        <v>0.56338028169014087</v>
      </c>
    </row>
    <row r="24" spans="1:14" ht="15.75" customHeight="1" x14ac:dyDescent="0.15">
      <c r="A24" s="2">
        <v>44957</v>
      </c>
      <c r="B24" s="1">
        <v>222</v>
      </c>
      <c r="C24" s="1"/>
      <c r="D24" s="1">
        <v>110</v>
      </c>
      <c r="F24" s="1">
        <v>90</v>
      </c>
      <c r="G24" s="1">
        <f t="shared" si="0"/>
        <v>9900</v>
      </c>
      <c r="H24" s="1" t="s">
        <v>15</v>
      </c>
      <c r="I24" s="1" t="s">
        <v>17</v>
      </c>
      <c r="J24" s="1">
        <v>22</v>
      </c>
      <c r="K24" s="1">
        <v>22</v>
      </c>
      <c r="L24" s="4">
        <f t="shared" si="1"/>
        <v>1.8181818181818181</v>
      </c>
      <c r="M24" s="4">
        <f t="shared" si="2"/>
        <v>1.3636363636363635</v>
      </c>
      <c r="N24" s="4">
        <f t="shared" si="3"/>
        <v>0.90909090909090906</v>
      </c>
    </row>
    <row r="25" spans="1:14" ht="15.75" customHeight="1" x14ac:dyDescent="0.15">
      <c r="A25" s="2">
        <v>44957</v>
      </c>
      <c r="B25" s="1">
        <v>223</v>
      </c>
      <c r="C25" s="1"/>
      <c r="D25" s="1">
        <v>81.400000000000006</v>
      </c>
      <c r="F25" s="1">
        <v>90</v>
      </c>
      <c r="G25" s="1">
        <f t="shared" si="0"/>
        <v>7326.0000000000009</v>
      </c>
      <c r="H25" s="1" t="s">
        <v>15</v>
      </c>
      <c r="I25" s="1" t="s">
        <v>17</v>
      </c>
      <c r="J25" s="1">
        <v>23</v>
      </c>
      <c r="K25" s="1">
        <v>23</v>
      </c>
      <c r="L25" s="4">
        <f t="shared" si="1"/>
        <v>2.4570024570024569</v>
      </c>
      <c r="M25" s="4">
        <f t="shared" si="2"/>
        <v>1.8427518427518426</v>
      </c>
      <c r="N25" s="4">
        <f t="shared" si="3"/>
        <v>1.2285012285012284</v>
      </c>
    </row>
    <row r="26" spans="1:14" ht="15.75" customHeight="1" x14ac:dyDescent="0.15">
      <c r="A26" s="2">
        <v>44957</v>
      </c>
      <c r="B26" s="1">
        <v>224</v>
      </c>
      <c r="C26" s="1"/>
      <c r="D26" s="1">
        <v>100</v>
      </c>
      <c r="F26" s="1">
        <v>90</v>
      </c>
      <c r="G26" s="1">
        <f t="shared" si="0"/>
        <v>9000</v>
      </c>
      <c r="H26" s="1" t="s">
        <v>15</v>
      </c>
      <c r="I26" s="1" t="s">
        <v>17</v>
      </c>
      <c r="J26" s="1">
        <v>24</v>
      </c>
      <c r="K26" s="1">
        <v>24</v>
      </c>
      <c r="L26" s="4">
        <f t="shared" si="1"/>
        <v>2</v>
      </c>
      <c r="M26" s="4">
        <f t="shared" si="2"/>
        <v>1.5</v>
      </c>
      <c r="N26" s="4">
        <f t="shared" si="3"/>
        <v>1</v>
      </c>
    </row>
    <row r="27" spans="1:14" ht="15.75" customHeight="1" x14ac:dyDescent="0.15">
      <c r="A27" s="2">
        <v>44957</v>
      </c>
      <c r="B27" s="1">
        <v>225</v>
      </c>
      <c r="C27" s="1"/>
      <c r="D27" s="1">
        <v>83.7</v>
      </c>
      <c r="F27" s="1">
        <v>90</v>
      </c>
      <c r="G27" s="1">
        <f t="shared" si="0"/>
        <v>7533</v>
      </c>
      <c r="H27" s="1" t="s">
        <v>15</v>
      </c>
      <c r="I27" s="1" t="s">
        <v>17</v>
      </c>
      <c r="J27" s="1">
        <v>25</v>
      </c>
      <c r="K27" s="1">
        <v>25</v>
      </c>
      <c r="L27" s="4">
        <f t="shared" si="1"/>
        <v>2.3894862604540021</v>
      </c>
      <c r="M27" s="4">
        <f t="shared" si="2"/>
        <v>1.7921146953405018</v>
      </c>
      <c r="N27" s="4">
        <f t="shared" si="3"/>
        <v>1.1947431302270011</v>
      </c>
    </row>
    <row r="28" spans="1:14" ht="15.75" customHeight="1" x14ac:dyDescent="0.15">
      <c r="A28" s="2">
        <v>44957</v>
      </c>
      <c r="B28" s="1">
        <v>226</v>
      </c>
      <c r="C28" s="1"/>
      <c r="D28" s="1">
        <v>58.1</v>
      </c>
      <c r="F28" s="1">
        <v>90</v>
      </c>
      <c r="G28" s="1">
        <f t="shared" si="0"/>
        <v>5229</v>
      </c>
      <c r="H28" s="1" t="s">
        <v>15</v>
      </c>
      <c r="I28" s="1" t="s">
        <v>17</v>
      </c>
      <c r="J28" s="1">
        <v>26</v>
      </c>
      <c r="K28" s="1">
        <v>26</v>
      </c>
      <c r="L28" s="4">
        <f t="shared" si="1"/>
        <v>3.4423407917383821</v>
      </c>
      <c r="M28" s="4">
        <f t="shared" si="2"/>
        <v>2.5817555938037864</v>
      </c>
      <c r="N28" s="4">
        <f t="shared" si="3"/>
        <v>1.7211703958691911</v>
      </c>
    </row>
    <row r="29" spans="1:14" ht="15.75" customHeight="1" x14ac:dyDescent="0.15">
      <c r="A29" s="2">
        <v>44957</v>
      </c>
      <c r="B29" s="1">
        <v>227</v>
      </c>
      <c r="C29" s="1"/>
      <c r="D29" s="1">
        <v>96.3</v>
      </c>
      <c r="F29" s="1">
        <v>90</v>
      </c>
      <c r="G29" s="1">
        <f t="shared" si="0"/>
        <v>8667</v>
      </c>
      <c r="H29" s="1" t="s">
        <v>15</v>
      </c>
      <c r="I29" s="1" t="s">
        <v>17</v>
      </c>
      <c r="J29" s="1">
        <v>27</v>
      </c>
      <c r="K29" s="1">
        <v>27</v>
      </c>
      <c r="L29" s="4">
        <f t="shared" si="1"/>
        <v>2.0768431983385254</v>
      </c>
      <c r="M29" s="4">
        <f t="shared" si="2"/>
        <v>1.557632398753894</v>
      </c>
      <c r="N29" s="4">
        <f t="shared" si="3"/>
        <v>1.0384215991692627</v>
      </c>
    </row>
    <row r="30" spans="1:14" ht="15.75" customHeight="1" x14ac:dyDescent="0.15">
      <c r="A30" s="2">
        <v>44957</v>
      </c>
      <c r="B30" s="1">
        <v>228</v>
      </c>
      <c r="C30" s="1"/>
      <c r="D30" s="1">
        <v>100</v>
      </c>
      <c r="F30" s="1">
        <v>90</v>
      </c>
      <c r="G30" s="1">
        <f t="shared" si="0"/>
        <v>9000</v>
      </c>
      <c r="H30" s="1" t="s">
        <v>15</v>
      </c>
      <c r="I30" s="1" t="s">
        <v>17</v>
      </c>
      <c r="J30" s="1">
        <v>28</v>
      </c>
      <c r="K30" s="1">
        <v>28</v>
      </c>
      <c r="L30" s="4">
        <f t="shared" si="1"/>
        <v>2</v>
      </c>
      <c r="M30" s="4">
        <f t="shared" si="2"/>
        <v>1.5</v>
      </c>
      <c r="N30" s="4">
        <f t="shared" si="3"/>
        <v>1</v>
      </c>
    </row>
    <row r="31" spans="1:14" ht="15.75" customHeight="1" x14ac:dyDescent="0.15">
      <c r="A31" s="2">
        <v>44957</v>
      </c>
      <c r="B31" s="1">
        <v>229</v>
      </c>
      <c r="C31" s="1"/>
      <c r="D31" s="1">
        <v>171.5</v>
      </c>
      <c r="E31" s="1" t="s">
        <v>24</v>
      </c>
      <c r="F31" s="1">
        <v>90</v>
      </c>
      <c r="G31" s="1">
        <f t="shared" si="0"/>
        <v>15435</v>
      </c>
      <c r="H31" s="1" t="s">
        <v>19</v>
      </c>
      <c r="I31" s="1" t="s">
        <v>17</v>
      </c>
      <c r="J31" s="1">
        <v>29</v>
      </c>
      <c r="K31" s="1">
        <v>29</v>
      </c>
      <c r="L31" s="4">
        <f t="shared" si="1"/>
        <v>1.1661807580174928</v>
      </c>
      <c r="M31" s="4">
        <f t="shared" si="2"/>
        <v>0.87463556851311952</v>
      </c>
      <c r="N31" s="4">
        <f t="shared" si="3"/>
        <v>0.58309037900874638</v>
      </c>
    </row>
    <row r="32" spans="1:14" ht="15.75" customHeight="1" x14ac:dyDescent="0.15">
      <c r="A32" s="2">
        <v>44957</v>
      </c>
      <c r="B32" s="1">
        <v>230</v>
      </c>
      <c r="C32" s="1"/>
      <c r="D32" s="1">
        <v>110</v>
      </c>
      <c r="F32" s="1">
        <v>90</v>
      </c>
      <c r="G32" s="1">
        <f t="shared" si="0"/>
        <v>9900</v>
      </c>
      <c r="H32" s="1" t="s">
        <v>15</v>
      </c>
      <c r="I32" s="1" t="s">
        <v>17</v>
      </c>
      <c r="J32" s="1">
        <v>30</v>
      </c>
      <c r="K32" s="1">
        <v>30</v>
      </c>
      <c r="L32" s="4">
        <f t="shared" si="1"/>
        <v>1.8181818181818181</v>
      </c>
      <c r="M32" s="4">
        <f t="shared" si="2"/>
        <v>1.3636363636363635</v>
      </c>
      <c r="N32" s="4">
        <f t="shared" si="3"/>
        <v>0.90909090909090906</v>
      </c>
    </row>
    <row r="33" spans="1:14" ht="15.75" customHeight="1" x14ac:dyDescent="0.15">
      <c r="A33" s="2">
        <v>44957</v>
      </c>
      <c r="B33" s="1">
        <v>280</v>
      </c>
      <c r="C33" s="1"/>
      <c r="D33" s="1">
        <v>95.7</v>
      </c>
      <c r="F33" s="1">
        <v>90</v>
      </c>
      <c r="G33" s="1">
        <f t="shared" si="0"/>
        <v>8613</v>
      </c>
      <c r="H33" s="1" t="s">
        <v>15</v>
      </c>
      <c r="I33" s="1" t="s">
        <v>25</v>
      </c>
      <c r="J33" s="1">
        <v>1</v>
      </c>
      <c r="K33" s="1">
        <v>31</v>
      </c>
      <c r="L33" s="4">
        <f t="shared" si="1"/>
        <v>2.089864158829676</v>
      </c>
      <c r="M33" s="4">
        <f t="shared" si="2"/>
        <v>1.567398119122257</v>
      </c>
      <c r="N33" s="4">
        <f t="shared" si="3"/>
        <v>1.044932079414838</v>
      </c>
    </row>
    <row r="34" spans="1:14" ht="15.75" customHeight="1" x14ac:dyDescent="0.15">
      <c r="A34" s="2">
        <v>44957</v>
      </c>
      <c r="B34" s="1">
        <v>281</v>
      </c>
      <c r="C34" s="1"/>
      <c r="D34" s="3">
        <v>293</v>
      </c>
      <c r="F34" s="1">
        <v>90</v>
      </c>
      <c r="G34" s="1">
        <f t="shared" si="0"/>
        <v>26370</v>
      </c>
      <c r="H34" s="1" t="s">
        <v>15</v>
      </c>
      <c r="I34" s="1" t="s">
        <v>25</v>
      </c>
      <c r="J34" s="1">
        <v>2</v>
      </c>
      <c r="K34" s="1">
        <v>32</v>
      </c>
      <c r="L34" s="5">
        <f t="shared" si="1"/>
        <v>0.68259385665529015</v>
      </c>
      <c r="M34" s="4">
        <f t="shared" si="2"/>
        <v>0.51194539249146753</v>
      </c>
      <c r="N34" s="4">
        <f t="shared" si="3"/>
        <v>0.34129692832764508</v>
      </c>
    </row>
    <row r="35" spans="1:14" ht="15.75" customHeight="1" x14ac:dyDescent="0.15">
      <c r="A35" s="2">
        <v>44959</v>
      </c>
      <c r="B35" s="1">
        <v>282</v>
      </c>
      <c r="C35" s="1"/>
      <c r="D35" s="1">
        <v>110</v>
      </c>
      <c r="F35" s="1">
        <v>90</v>
      </c>
      <c r="G35" s="1">
        <f t="shared" si="0"/>
        <v>9900</v>
      </c>
      <c r="H35" s="1" t="s">
        <v>19</v>
      </c>
      <c r="I35" s="1" t="s">
        <v>25</v>
      </c>
      <c r="J35" s="1">
        <v>3</v>
      </c>
      <c r="K35" s="1">
        <v>33</v>
      </c>
      <c r="L35" s="4">
        <f t="shared" si="1"/>
        <v>1.8181818181818181</v>
      </c>
      <c r="M35" s="4">
        <f t="shared" si="2"/>
        <v>1.3636363636363635</v>
      </c>
      <c r="N35" s="4">
        <f t="shared" si="3"/>
        <v>0.90909090909090906</v>
      </c>
    </row>
    <row r="36" spans="1:14" ht="15.75" customHeight="1" x14ac:dyDescent="0.15">
      <c r="A36" s="2">
        <v>44959</v>
      </c>
      <c r="B36" s="1">
        <v>283</v>
      </c>
      <c r="C36" s="1"/>
      <c r="D36" s="1">
        <v>87.9</v>
      </c>
      <c r="F36" s="1">
        <v>90</v>
      </c>
      <c r="G36" s="1">
        <f t="shared" si="0"/>
        <v>7911.0000000000009</v>
      </c>
      <c r="H36" s="1" t="s">
        <v>19</v>
      </c>
      <c r="I36" s="1" t="s">
        <v>26</v>
      </c>
      <c r="J36" s="1">
        <v>4</v>
      </c>
      <c r="K36" s="1">
        <v>34</v>
      </c>
      <c r="L36" s="4">
        <f t="shared" si="1"/>
        <v>2.2753128555176336</v>
      </c>
      <c r="M36" s="4">
        <f t="shared" si="2"/>
        <v>1.7064846416382251</v>
      </c>
      <c r="N36" s="4">
        <f t="shared" si="3"/>
        <v>1.1376564277588168</v>
      </c>
    </row>
    <row r="37" spans="1:14" ht="15.75" customHeight="1" x14ac:dyDescent="0.15">
      <c r="A37" s="2">
        <v>44959</v>
      </c>
      <c r="B37" s="1">
        <v>284</v>
      </c>
      <c r="C37" s="1"/>
      <c r="D37" s="1">
        <v>77.400000000000006</v>
      </c>
      <c r="F37" s="1">
        <v>90</v>
      </c>
      <c r="G37" s="1">
        <f t="shared" si="0"/>
        <v>6966.0000000000009</v>
      </c>
      <c r="H37" s="1" t="s">
        <v>19</v>
      </c>
      <c r="I37" s="1" t="s">
        <v>26</v>
      </c>
      <c r="J37" s="1">
        <v>5</v>
      </c>
      <c r="K37" s="1">
        <v>35</v>
      </c>
      <c r="L37" s="4">
        <f t="shared" si="1"/>
        <v>2.5839793281653747</v>
      </c>
      <c r="M37" s="4">
        <f t="shared" si="2"/>
        <v>1.9379844961240309</v>
      </c>
      <c r="N37" s="4">
        <f t="shared" si="3"/>
        <v>1.2919896640826873</v>
      </c>
    </row>
    <row r="38" spans="1:14" ht="15.75" customHeight="1" x14ac:dyDescent="0.15">
      <c r="A38" s="2">
        <v>44959</v>
      </c>
      <c r="B38" s="1">
        <v>285</v>
      </c>
      <c r="C38" s="1"/>
      <c r="D38" s="1">
        <v>58.1</v>
      </c>
      <c r="F38" s="1">
        <v>90</v>
      </c>
      <c r="G38" s="1">
        <f t="shared" si="0"/>
        <v>5229</v>
      </c>
      <c r="H38" s="1" t="s">
        <v>19</v>
      </c>
      <c r="I38" s="1" t="s">
        <v>26</v>
      </c>
      <c r="J38" s="1">
        <v>6</v>
      </c>
      <c r="K38" s="1">
        <v>36</v>
      </c>
      <c r="L38" s="4">
        <f t="shared" si="1"/>
        <v>3.4423407917383821</v>
      </c>
      <c r="M38" s="4">
        <f t="shared" si="2"/>
        <v>2.5817555938037864</v>
      </c>
      <c r="N38" s="4">
        <f t="shared" si="3"/>
        <v>1.7211703958691911</v>
      </c>
    </row>
    <row r="39" spans="1:14" ht="15.75" customHeight="1" x14ac:dyDescent="0.15">
      <c r="A39" s="2">
        <v>44959</v>
      </c>
      <c r="B39" s="1">
        <v>297</v>
      </c>
      <c r="C39" s="1"/>
      <c r="D39" s="1">
        <v>62.9</v>
      </c>
      <c r="F39" s="1">
        <v>90</v>
      </c>
      <c r="G39" s="1">
        <f t="shared" si="0"/>
        <v>5661</v>
      </c>
      <c r="H39" s="1" t="s">
        <v>19</v>
      </c>
      <c r="I39" s="1" t="s">
        <v>26</v>
      </c>
      <c r="J39" s="1">
        <v>7</v>
      </c>
      <c r="K39" s="1">
        <v>37</v>
      </c>
      <c r="L39" s="4">
        <f t="shared" si="1"/>
        <v>3.1796502384737679</v>
      </c>
      <c r="M39" s="4">
        <f t="shared" si="2"/>
        <v>2.3847376788553261</v>
      </c>
      <c r="N39" s="4">
        <f t="shared" si="3"/>
        <v>1.589825119236884</v>
      </c>
    </row>
    <row r="40" spans="1:14" ht="15.75" customHeight="1" x14ac:dyDescent="0.15">
      <c r="A40" s="2">
        <v>44959</v>
      </c>
      <c r="B40" s="1">
        <v>298</v>
      </c>
      <c r="C40" s="1"/>
      <c r="D40" s="1">
        <v>94.6</v>
      </c>
      <c r="F40" s="1">
        <v>90</v>
      </c>
      <c r="G40" s="1">
        <f t="shared" si="0"/>
        <v>8514</v>
      </c>
      <c r="H40" s="1" t="s">
        <v>19</v>
      </c>
      <c r="I40" s="1" t="s">
        <v>26</v>
      </c>
      <c r="J40" s="1">
        <v>8</v>
      </c>
      <c r="K40" s="1">
        <v>38</v>
      </c>
      <c r="L40" s="4">
        <f t="shared" si="1"/>
        <v>2.1141649048625792</v>
      </c>
      <c r="M40" s="4">
        <f t="shared" si="2"/>
        <v>1.5856236786469347</v>
      </c>
      <c r="N40" s="4">
        <f t="shared" si="3"/>
        <v>1.0570824524312896</v>
      </c>
    </row>
    <row r="41" spans="1:14" ht="15.75" customHeight="1" x14ac:dyDescent="0.15">
      <c r="A41" s="2">
        <v>44959</v>
      </c>
      <c r="B41" s="1">
        <v>299</v>
      </c>
      <c r="C41" s="1"/>
      <c r="D41" s="1">
        <v>90.4</v>
      </c>
      <c r="F41" s="1">
        <v>90</v>
      </c>
      <c r="G41" s="1">
        <f t="shared" si="0"/>
        <v>8136.0000000000009</v>
      </c>
      <c r="H41" s="1" t="s">
        <v>19</v>
      </c>
      <c r="I41" s="1" t="s">
        <v>26</v>
      </c>
      <c r="J41" s="1">
        <v>9</v>
      </c>
      <c r="K41" s="1">
        <v>39</v>
      </c>
      <c r="L41" s="4">
        <f t="shared" si="1"/>
        <v>2.2123893805309733</v>
      </c>
      <c r="M41" s="4">
        <f t="shared" si="2"/>
        <v>1.6592920353982299</v>
      </c>
      <c r="N41" s="4">
        <f t="shared" si="3"/>
        <v>1.1061946902654867</v>
      </c>
    </row>
    <row r="42" spans="1:14" ht="15.75" customHeight="1" x14ac:dyDescent="0.15">
      <c r="A42" s="2">
        <v>44959</v>
      </c>
      <c r="B42" s="1">
        <v>300</v>
      </c>
      <c r="C42" s="1"/>
      <c r="D42" s="1">
        <v>52.6</v>
      </c>
      <c r="F42" s="1">
        <v>90</v>
      </c>
      <c r="G42" s="1">
        <f t="shared" si="0"/>
        <v>4734</v>
      </c>
      <c r="H42" s="1" t="s">
        <v>19</v>
      </c>
      <c r="I42" s="1" t="s">
        <v>26</v>
      </c>
      <c r="J42" s="1">
        <v>10</v>
      </c>
      <c r="K42" s="1">
        <v>40</v>
      </c>
      <c r="L42" s="4">
        <f t="shared" si="1"/>
        <v>3.8022813688212929</v>
      </c>
      <c r="M42" s="4">
        <f t="shared" si="2"/>
        <v>2.8517110266159693</v>
      </c>
      <c r="N42" s="4">
        <f t="shared" si="3"/>
        <v>1.9011406844106464</v>
      </c>
    </row>
    <row r="43" spans="1:14" ht="15.75" customHeight="1" x14ac:dyDescent="0.15">
      <c r="A43" s="2">
        <v>44959</v>
      </c>
      <c r="B43" s="1">
        <v>301</v>
      </c>
      <c r="C43" s="1"/>
      <c r="D43" s="1">
        <v>84.4</v>
      </c>
      <c r="F43" s="1">
        <v>90</v>
      </c>
      <c r="G43" s="1">
        <f t="shared" si="0"/>
        <v>7596.0000000000009</v>
      </c>
      <c r="H43" s="1" t="s">
        <v>19</v>
      </c>
      <c r="I43" s="1" t="s">
        <v>26</v>
      </c>
      <c r="J43" s="1">
        <v>11</v>
      </c>
      <c r="K43" s="1">
        <v>41</v>
      </c>
      <c r="L43" s="4">
        <f t="shared" si="1"/>
        <v>2.3696682464454977</v>
      </c>
      <c r="M43" s="4">
        <f t="shared" si="2"/>
        <v>1.777251184834123</v>
      </c>
      <c r="N43" s="4">
        <f t="shared" si="3"/>
        <v>1.1848341232227488</v>
      </c>
    </row>
    <row r="44" spans="1:14" ht="15.75" customHeight="1" x14ac:dyDescent="0.15">
      <c r="A44" s="2">
        <v>44959</v>
      </c>
      <c r="B44" s="1">
        <v>302</v>
      </c>
      <c r="C44" s="1"/>
      <c r="D44" s="1">
        <v>120</v>
      </c>
      <c r="F44" s="1">
        <v>90</v>
      </c>
      <c r="G44" s="1">
        <f t="shared" si="0"/>
        <v>10800</v>
      </c>
      <c r="H44" s="1" t="s">
        <v>19</v>
      </c>
      <c r="I44" s="1" t="s">
        <v>26</v>
      </c>
      <c r="J44" s="1">
        <v>12</v>
      </c>
      <c r="K44" s="1">
        <v>42</v>
      </c>
      <c r="L44" s="4">
        <f t="shared" si="1"/>
        <v>1.6666666666666667</v>
      </c>
      <c r="M44" s="4">
        <f t="shared" si="2"/>
        <v>1.25</v>
      </c>
      <c r="N44" s="4">
        <f t="shared" si="3"/>
        <v>0.83333333333333337</v>
      </c>
    </row>
    <row r="45" spans="1:14" ht="15.75" customHeight="1" x14ac:dyDescent="0.15">
      <c r="A45" s="2">
        <v>44959</v>
      </c>
      <c r="B45" s="1">
        <v>312</v>
      </c>
      <c r="C45" s="1"/>
      <c r="D45" s="1">
        <v>74.599999999999994</v>
      </c>
      <c r="F45" s="1">
        <v>90</v>
      </c>
      <c r="G45" s="1">
        <f t="shared" si="0"/>
        <v>6713.9999999999991</v>
      </c>
      <c r="H45" s="1" t="s">
        <v>19</v>
      </c>
      <c r="I45" s="1" t="s">
        <v>26</v>
      </c>
      <c r="J45" s="1">
        <v>13</v>
      </c>
      <c r="K45" s="1">
        <v>43</v>
      </c>
      <c r="L45" s="4">
        <f t="shared" si="1"/>
        <v>2.6809651474530831</v>
      </c>
      <c r="M45" s="4">
        <f t="shared" si="2"/>
        <v>2.0107238605898123</v>
      </c>
      <c r="N45" s="4">
        <f t="shared" si="3"/>
        <v>1.3404825737265416</v>
      </c>
    </row>
    <row r="46" spans="1:14" ht="15.75" customHeight="1" x14ac:dyDescent="0.15">
      <c r="A46" s="2">
        <v>44959</v>
      </c>
      <c r="B46" s="1">
        <v>313</v>
      </c>
      <c r="C46" s="1"/>
      <c r="D46" s="1">
        <v>152.5</v>
      </c>
      <c r="E46" s="1" t="s">
        <v>27</v>
      </c>
      <c r="F46" s="1">
        <v>90</v>
      </c>
      <c r="G46" s="1">
        <f t="shared" si="0"/>
        <v>13725</v>
      </c>
      <c r="H46" s="1" t="s">
        <v>28</v>
      </c>
      <c r="I46" s="1" t="s">
        <v>26</v>
      </c>
      <c r="J46" s="1">
        <v>14</v>
      </c>
      <c r="K46" s="1">
        <v>44</v>
      </c>
      <c r="L46" s="4">
        <f t="shared" si="1"/>
        <v>1.3114754098360655</v>
      </c>
      <c r="M46" s="4">
        <f t="shared" si="2"/>
        <v>0.98360655737704916</v>
      </c>
      <c r="N46" s="4">
        <f t="shared" si="3"/>
        <v>0.65573770491803274</v>
      </c>
    </row>
    <row r="47" spans="1:14" ht="15.75" customHeight="1" x14ac:dyDescent="0.15">
      <c r="A47" s="2">
        <v>44959</v>
      </c>
      <c r="B47" s="1">
        <v>314</v>
      </c>
      <c r="C47" s="1"/>
      <c r="D47" s="1">
        <v>150.5</v>
      </c>
      <c r="E47" s="1" t="s">
        <v>29</v>
      </c>
      <c r="F47" s="1">
        <v>90</v>
      </c>
      <c r="G47" s="1">
        <f t="shared" si="0"/>
        <v>13545</v>
      </c>
      <c r="H47" s="1" t="s">
        <v>28</v>
      </c>
      <c r="I47" s="1" t="s">
        <v>26</v>
      </c>
      <c r="J47" s="1">
        <v>15</v>
      </c>
      <c r="K47" s="1">
        <v>45</v>
      </c>
      <c r="L47" s="4">
        <f t="shared" si="1"/>
        <v>1.3289036544850499</v>
      </c>
      <c r="M47" s="4">
        <f t="shared" si="2"/>
        <v>0.99667774086378735</v>
      </c>
      <c r="N47" s="4">
        <f t="shared" si="3"/>
        <v>0.66445182724252494</v>
      </c>
    </row>
    <row r="48" spans="1:14" ht="13" x14ac:dyDescent="0.15">
      <c r="A48" s="2">
        <v>44959</v>
      </c>
      <c r="B48" s="1">
        <v>315</v>
      </c>
      <c r="C48" s="1"/>
      <c r="D48" s="1">
        <v>100</v>
      </c>
      <c r="F48" s="1">
        <v>90</v>
      </c>
      <c r="G48" s="1">
        <f t="shared" si="0"/>
        <v>9000</v>
      </c>
      <c r="H48" s="1" t="s">
        <v>19</v>
      </c>
      <c r="I48" s="1" t="s">
        <v>26</v>
      </c>
      <c r="J48" s="1">
        <v>16</v>
      </c>
      <c r="K48" s="1">
        <v>46</v>
      </c>
      <c r="L48" s="4">
        <f t="shared" si="1"/>
        <v>2</v>
      </c>
      <c r="M48" s="4">
        <f t="shared" si="2"/>
        <v>1.5</v>
      </c>
      <c r="N48" s="4">
        <f t="shared" si="3"/>
        <v>1</v>
      </c>
    </row>
    <row r="49" spans="1:14" ht="13" x14ac:dyDescent="0.15">
      <c r="A49" s="2">
        <v>44959</v>
      </c>
      <c r="B49" s="1">
        <v>316</v>
      </c>
      <c r="C49" s="1"/>
      <c r="D49" s="1">
        <v>137.5</v>
      </c>
      <c r="E49" s="1" t="s">
        <v>30</v>
      </c>
      <c r="F49" s="1">
        <v>90</v>
      </c>
      <c r="G49" s="1">
        <f t="shared" si="0"/>
        <v>12375</v>
      </c>
      <c r="H49" s="1" t="s">
        <v>28</v>
      </c>
      <c r="I49" s="1" t="s">
        <v>26</v>
      </c>
      <c r="J49" s="1">
        <v>17</v>
      </c>
      <c r="K49" s="1">
        <v>47</v>
      </c>
      <c r="L49" s="4">
        <f t="shared" si="1"/>
        <v>1.4545454545454546</v>
      </c>
      <c r="M49" s="4">
        <f t="shared" si="2"/>
        <v>1.0909090909090908</v>
      </c>
      <c r="N49" s="4">
        <f t="shared" si="3"/>
        <v>0.72727272727272729</v>
      </c>
    </row>
    <row r="50" spans="1:14" ht="13" x14ac:dyDescent="0.15">
      <c r="A50" s="2">
        <v>44959</v>
      </c>
      <c r="B50" s="1">
        <v>317</v>
      </c>
      <c r="C50" s="1"/>
      <c r="D50" s="3">
        <v>259.5</v>
      </c>
      <c r="E50" s="1" t="s">
        <v>31</v>
      </c>
      <c r="F50" s="1">
        <v>90</v>
      </c>
      <c r="G50" s="1">
        <f t="shared" si="0"/>
        <v>23355</v>
      </c>
      <c r="H50" s="1" t="s">
        <v>28</v>
      </c>
      <c r="I50" s="1" t="s">
        <v>26</v>
      </c>
      <c r="J50" s="1">
        <v>18</v>
      </c>
      <c r="K50" s="1">
        <v>48</v>
      </c>
      <c r="L50" s="5">
        <f t="shared" si="1"/>
        <v>0.77071290944123316</v>
      </c>
      <c r="M50" s="4">
        <f t="shared" si="2"/>
        <v>0.5780346820809249</v>
      </c>
      <c r="N50" s="4">
        <f t="shared" si="3"/>
        <v>0.38535645472061658</v>
      </c>
    </row>
    <row r="51" spans="1:14" ht="13" x14ac:dyDescent="0.15">
      <c r="A51" s="2">
        <v>44963</v>
      </c>
      <c r="B51" s="1">
        <v>328</v>
      </c>
      <c r="C51" s="1"/>
      <c r="D51" s="1">
        <v>177</v>
      </c>
      <c r="E51" s="1" t="s">
        <v>32</v>
      </c>
      <c r="F51" s="1">
        <v>90</v>
      </c>
      <c r="G51" s="1">
        <f t="shared" si="0"/>
        <v>15930</v>
      </c>
      <c r="H51" s="1" t="s">
        <v>28</v>
      </c>
      <c r="I51" s="1" t="s">
        <v>26</v>
      </c>
      <c r="J51" s="1">
        <v>19</v>
      </c>
      <c r="K51" s="1">
        <v>49</v>
      </c>
      <c r="L51" s="4">
        <f t="shared" si="1"/>
        <v>1.1299435028248588</v>
      </c>
      <c r="M51" s="4">
        <f t="shared" si="2"/>
        <v>0.84745762711864403</v>
      </c>
      <c r="N51" s="4">
        <f t="shared" si="3"/>
        <v>0.56497175141242939</v>
      </c>
    </row>
    <row r="52" spans="1:14" ht="13" x14ac:dyDescent="0.15">
      <c r="A52" s="2">
        <v>44963</v>
      </c>
      <c r="B52" s="1">
        <v>329</v>
      </c>
      <c r="C52" s="1"/>
      <c r="D52" s="1">
        <v>110</v>
      </c>
      <c r="F52" s="1">
        <v>90</v>
      </c>
      <c r="G52" s="1">
        <f t="shared" si="0"/>
        <v>9900</v>
      </c>
      <c r="H52" s="1" t="s">
        <v>19</v>
      </c>
      <c r="I52" s="1" t="s">
        <v>26</v>
      </c>
      <c r="J52" s="1">
        <v>20</v>
      </c>
      <c r="K52" s="1">
        <v>50</v>
      </c>
      <c r="L52" s="4">
        <f t="shared" si="1"/>
        <v>1.8181818181818181</v>
      </c>
      <c r="M52" s="4">
        <f t="shared" si="2"/>
        <v>1.3636363636363635</v>
      </c>
      <c r="N52" s="4">
        <f t="shared" si="3"/>
        <v>0.90909090909090906</v>
      </c>
    </row>
    <row r="53" spans="1:14" ht="13" x14ac:dyDescent="0.15">
      <c r="A53" s="2">
        <v>44963</v>
      </c>
      <c r="B53" s="1">
        <v>330</v>
      </c>
      <c r="C53" s="1"/>
      <c r="D53" s="1">
        <v>72</v>
      </c>
      <c r="F53" s="1">
        <v>90</v>
      </c>
      <c r="G53" s="1">
        <f t="shared" si="0"/>
        <v>6480</v>
      </c>
      <c r="H53" s="1" t="s">
        <v>19</v>
      </c>
      <c r="I53" s="1" t="s">
        <v>26</v>
      </c>
      <c r="J53" s="1">
        <v>21</v>
      </c>
      <c r="K53" s="1">
        <v>51</v>
      </c>
      <c r="L53" s="4">
        <f t="shared" si="1"/>
        <v>2.7777777777777777</v>
      </c>
      <c r="M53" s="4">
        <f t="shared" si="2"/>
        <v>2.0833333333333335</v>
      </c>
      <c r="N53" s="4">
        <f t="shared" si="3"/>
        <v>1.3888888888888888</v>
      </c>
    </row>
    <row r="54" spans="1:14" ht="13" x14ac:dyDescent="0.15">
      <c r="A54" s="2">
        <v>44963</v>
      </c>
      <c r="B54" s="1">
        <v>331</v>
      </c>
      <c r="C54" s="1"/>
      <c r="D54" s="1">
        <v>91</v>
      </c>
      <c r="F54" s="1">
        <v>90</v>
      </c>
      <c r="G54" s="1">
        <f t="shared" si="0"/>
        <v>8190</v>
      </c>
      <c r="H54" s="1" t="s">
        <v>19</v>
      </c>
      <c r="I54" s="1" t="s">
        <v>26</v>
      </c>
      <c r="J54" s="1">
        <v>22</v>
      </c>
      <c r="K54" s="1">
        <v>52</v>
      </c>
      <c r="L54" s="4">
        <f t="shared" si="1"/>
        <v>2.197802197802198</v>
      </c>
      <c r="M54" s="4">
        <f t="shared" si="2"/>
        <v>1.6483516483516483</v>
      </c>
      <c r="N54" s="4">
        <f t="shared" si="3"/>
        <v>1.098901098901099</v>
      </c>
    </row>
    <row r="55" spans="1:14" ht="13" x14ac:dyDescent="0.15">
      <c r="A55" s="2">
        <v>44963</v>
      </c>
      <c r="B55" s="1">
        <v>332</v>
      </c>
      <c r="C55" s="1"/>
      <c r="D55" s="1">
        <v>159.5</v>
      </c>
      <c r="E55" s="1" t="s">
        <v>33</v>
      </c>
      <c r="F55" s="1">
        <v>90</v>
      </c>
      <c r="G55" s="1">
        <f t="shared" si="0"/>
        <v>14355</v>
      </c>
      <c r="H55" s="1" t="s">
        <v>28</v>
      </c>
      <c r="I55" s="1" t="s">
        <v>26</v>
      </c>
      <c r="J55" s="1">
        <v>23</v>
      </c>
      <c r="K55" s="1">
        <v>53</v>
      </c>
      <c r="L55" s="4">
        <f t="shared" si="1"/>
        <v>1.2539184952978057</v>
      </c>
      <c r="M55" s="4">
        <f t="shared" si="2"/>
        <v>0.94043887147335425</v>
      </c>
      <c r="N55" s="4">
        <f t="shared" si="3"/>
        <v>0.62695924764890287</v>
      </c>
    </row>
    <row r="56" spans="1:14" ht="13" x14ac:dyDescent="0.15">
      <c r="A56" s="2">
        <v>44963</v>
      </c>
      <c r="B56" s="1">
        <v>333</v>
      </c>
      <c r="C56" s="1"/>
      <c r="D56" s="1">
        <v>110</v>
      </c>
      <c r="F56" s="1">
        <v>90</v>
      </c>
      <c r="G56" s="1">
        <f t="shared" si="0"/>
        <v>9900</v>
      </c>
      <c r="H56" s="1" t="s">
        <v>19</v>
      </c>
      <c r="I56" s="1" t="s">
        <v>26</v>
      </c>
      <c r="J56" s="1">
        <v>24</v>
      </c>
      <c r="K56" s="1">
        <v>54</v>
      </c>
      <c r="L56" s="4">
        <f t="shared" si="1"/>
        <v>1.8181818181818181</v>
      </c>
      <c r="M56" s="4">
        <f t="shared" si="2"/>
        <v>1.3636363636363635</v>
      </c>
      <c r="N56" s="4">
        <f t="shared" si="3"/>
        <v>0.90909090909090906</v>
      </c>
    </row>
    <row r="57" spans="1:14" ht="13" x14ac:dyDescent="0.15">
      <c r="A57" s="2">
        <v>44963</v>
      </c>
      <c r="B57" s="1">
        <v>151.1</v>
      </c>
      <c r="C57" s="1"/>
      <c r="D57" s="1">
        <v>22.1</v>
      </c>
      <c r="F57" s="1">
        <v>90</v>
      </c>
      <c r="G57" s="1">
        <f t="shared" si="0"/>
        <v>1989.0000000000002</v>
      </c>
      <c r="H57" s="1" t="s">
        <v>19</v>
      </c>
      <c r="I57" s="1" t="s">
        <v>34</v>
      </c>
      <c r="J57" s="1">
        <v>1</v>
      </c>
      <c r="K57" s="1">
        <v>55</v>
      </c>
      <c r="L57" s="4">
        <f t="shared" si="1"/>
        <v>9.0497737556561084</v>
      </c>
      <c r="M57" s="4">
        <f t="shared" si="2"/>
        <v>6.7873303167420813</v>
      </c>
      <c r="N57" s="4">
        <f t="shared" si="3"/>
        <v>4.5248868778280542</v>
      </c>
    </row>
    <row r="58" spans="1:14" ht="13" x14ac:dyDescent="0.15">
      <c r="A58" s="2">
        <v>44963</v>
      </c>
      <c r="B58" s="1">
        <v>151.19999999999999</v>
      </c>
      <c r="C58" s="1"/>
      <c r="D58" s="1">
        <v>53.5</v>
      </c>
      <c r="F58" s="1">
        <v>90</v>
      </c>
      <c r="G58" s="1">
        <f t="shared" si="0"/>
        <v>4815</v>
      </c>
      <c r="H58" s="1" t="s">
        <v>19</v>
      </c>
      <c r="I58" s="1" t="s">
        <v>35</v>
      </c>
      <c r="J58" s="1">
        <v>2</v>
      </c>
      <c r="K58" s="1">
        <v>56</v>
      </c>
      <c r="L58" s="4">
        <f t="shared" si="1"/>
        <v>3.7383177570093458</v>
      </c>
      <c r="M58" s="4">
        <f t="shared" si="2"/>
        <v>2.8037383177570092</v>
      </c>
      <c r="N58" s="4">
        <f t="shared" si="3"/>
        <v>1.8691588785046729</v>
      </c>
    </row>
    <row r="59" spans="1:14" ht="13" x14ac:dyDescent="0.15">
      <c r="A59" s="2">
        <v>44963</v>
      </c>
      <c r="B59" s="1">
        <v>151.30000000000001</v>
      </c>
      <c r="C59" s="1"/>
      <c r="D59" s="1">
        <v>43.3</v>
      </c>
      <c r="F59" s="1">
        <v>90</v>
      </c>
      <c r="G59" s="1">
        <f t="shared" si="0"/>
        <v>3896.9999999999995</v>
      </c>
      <c r="H59" s="1" t="s">
        <v>19</v>
      </c>
      <c r="I59" s="1" t="s">
        <v>35</v>
      </c>
      <c r="J59" s="1">
        <v>3</v>
      </c>
      <c r="K59" s="1">
        <v>57</v>
      </c>
      <c r="L59" s="4">
        <f t="shared" si="1"/>
        <v>4.618937644341802</v>
      </c>
      <c r="M59" s="4">
        <f t="shared" si="2"/>
        <v>3.4642032332563515</v>
      </c>
      <c r="N59" s="4">
        <f t="shared" si="3"/>
        <v>2.309468822170901</v>
      </c>
    </row>
    <row r="60" spans="1:14" ht="13" x14ac:dyDescent="0.15">
      <c r="A60" s="2">
        <v>44963</v>
      </c>
      <c r="B60" s="1">
        <v>152.1</v>
      </c>
      <c r="C60" s="1"/>
      <c r="D60" s="1">
        <v>14.1</v>
      </c>
      <c r="F60" s="1">
        <v>90</v>
      </c>
      <c r="G60" s="1">
        <f t="shared" si="0"/>
        <v>1269</v>
      </c>
      <c r="H60" s="1" t="s">
        <v>19</v>
      </c>
      <c r="I60" s="1" t="s">
        <v>35</v>
      </c>
      <c r="J60" s="1">
        <v>4</v>
      </c>
      <c r="K60" s="1">
        <v>58</v>
      </c>
      <c r="L60" s="4">
        <f t="shared" si="1"/>
        <v>14.184397163120568</v>
      </c>
      <c r="M60" s="4">
        <f t="shared" si="2"/>
        <v>10.638297872340425</v>
      </c>
      <c r="N60" s="4">
        <f t="shared" si="3"/>
        <v>7.0921985815602842</v>
      </c>
    </row>
    <row r="61" spans="1:14" ht="13" x14ac:dyDescent="0.15">
      <c r="A61" s="2">
        <v>44963</v>
      </c>
      <c r="B61" s="1">
        <v>152.19999999999999</v>
      </c>
      <c r="C61" s="1"/>
      <c r="D61" s="1">
        <v>32.299999999999997</v>
      </c>
      <c r="F61" s="1">
        <v>90</v>
      </c>
      <c r="G61" s="1">
        <f t="shared" si="0"/>
        <v>2906.9999999999995</v>
      </c>
      <c r="H61" s="1" t="s">
        <v>19</v>
      </c>
      <c r="I61" s="1" t="s">
        <v>35</v>
      </c>
      <c r="J61" s="1">
        <v>5</v>
      </c>
      <c r="K61" s="1">
        <v>59</v>
      </c>
      <c r="L61" s="4">
        <f t="shared" si="1"/>
        <v>6.1919504643962853</v>
      </c>
      <c r="M61" s="4">
        <f t="shared" si="2"/>
        <v>4.643962848297214</v>
      </c>
      <c r="N61" s="4">
        <f t="shared" si="3"/>
        <v>3.0959752321981426</v>
      </c>
    </row>
    <row r="62" spans="1:14" ht="13" x14ac:dyDescent="0.15">
      <c r="A62" s="2">
        <v>44963</v>
      </c>
      <c r="B62" s="1">
        <v>152.30000000000001</v>
      </c>
      <c r="C62" s="1"/>
      <c r="D62" s="1">
        <v>49.3</v>
      </c>
      <c r="F62" s="1">
        <v>90</v>
      </c>
      <c r="G62" s="1">
        <f t="shared" si="0"/>
        <v>4437</v>
      </c>
      <c r="H62" s="1" t="s">
        <v>19</v>
      </c>
      <c r="I62" s="1" t="s">
        <v>35</v>
      </c>
      <c r="J62" s="1">
        <v>6</v>
      </c>
      <c r="K62" s="1">
        <v>60</v>
      </c>
      <c r="L62" s="4">
        <f t="shared" si="1"/>
        <v>4.056795131845842</v>
      </c>
      <c r="M62" s="4">
        <f t="shared" si="2"/>
        <v>3.0425963488843815</v>
      </c>
      <c r="N62" s="4">
        <f t="shared" si="3"/>
        <v>2.028397565922921</v>
      </c>
    </row>
    <row r="63" spans="1:14" ht="13" x14ac:dyDescent="0.15">
      <c r="A63" s="2">
        <v>44963</v>
      </c>
      <c r="B63" s="1">
        <v>153.1</v>
      </c>
      <c r="C63" s="1"/>
      <c r="D63" s="1">
        <v>40.700000000000003</v>
      </c>
      <c r="F63" s="1">
        <v>90</v>
      </c>
      <c r="G63" s="1">
        <f t="shared" si="0"/>
        <v>3663.0000000000005</v>
      </c>
      <c r="H63" s="1" t="s">
        <v>19</v>
      </c>
      <c r="I63" s="1" t="s">
        <v>35</v>
      </c>
      <c r="J63" s="1">
        <v>7</v>
      </c>
      <c r="K63" s="1">
        <v>61</v>
      </c>
      <c r="L63" s="4">
        <f t="shared" si="1"/>
        <v>4.9140049140049138</v>
      </c>
      <c r="M63" s="4">
        <f t="shared" si="2"/>
        <v>3.6855036855036851</v>
      </c>
      <c r="N63" s="4">
        <f t="shared" si="3"/>
        <v>2.4570024570024569</v>
      </c>
    </row>
    <row r="64" spans="1:14" ht="13" x14ac:dyDescent="0.15">
      <c r="A64" s="2">
        <v>44963</v>
      </c>
      <c r="B64" s="1">
        <v>153.19999999999999</v>
      </c>
      <c r="C64" s="1"/>
      <c r="D64" s="1">
        <v>52.3</v>
      </c>
      <c r="F64" s="1">
        <v>90</v>
      </c>
      <c r="G64" s="1">
        <f t="shared" si="0"/>
        <v>4707</v>
      </c>
      <c r="H64" s="1" t="s">
        <v>19</v>
      </c>
      <c r="I64" s="1" t="s">
        <v>35</v>
      </c>
      <c r="J64" s="1">
        <v>8</v>
      </c>
      <c r="K64" s="1">
        <v>62</v>
      </c>
      <c r="L64" s="4">
        <f t="shared" si="1"/>
        <v>3.8240917782026771</v>
      </c>
      <c r="M64" s="4">
        <f t="shared" si="2"/>
        <v>2.8680688336520079</v>
      </c>
      <c r="N64" s="4">
        <f t="shared" si="3"/>
        <v>1.9120458891013385</v>
      </c>
    </row>
    <row r="65" spans="1:14" ht="13" x14ac:dyDescent="0.15">
      <c r="A65" s="2">
        <v>44963</v>
      </c>
      <c r="B65" s="1">
        <v>153.30000000000001</v>
      </c>
      <c r="C65" s="1"/>
      <c r="D65" s="1">
        <v>39.5</v>
      </c>
      <c r="F65" s="1">
        <v>90</v>
      </c>
      <c r="G65" s="1">
        <f t="shared" si="0"/>
        <v>3555</v>
      </c>
      <c r="H65" s="1" t="s">
        <v>19</v>
      </c>
      <c r="I65" s="1" t="s">
        <v>35</v>
      </c>
      <c r="J65" s="1">
        <v>9</v>
      </c>
      <c r="K65" s="1">
        <v>63</v>
      </c>
      <c r="L65" s="4">
        <f t="shared" si="1"/>
        <v>5.0632911392405067</v>
      </c>
      <c r="M65" s="4">
        <f t="shared" si="2"/>
        <v>3.7974683544303796</v>
      </c>
      <c r="N65" s="4">
        <f t="shared" si="3"/>
        <v>2.5316455696202533</v>
      </c>
    </row>
    <row r="66" spans="1:14" ht="13" x14ac:dyDescent="0.15">
      <c r="A66" s="2">
        <v>44963</v>
      </c>
      <c r="B66" s="1">
        <v>154.1</v>
      </c>
      <c r="C66" s="1"/>
      <c r="D66" s="1">
        <v>60.3</v>
      </c>
      <c r="F66" s="1">
        <v>90</v>
      </c>
      <c r="G66" s="1">
        <f t="shared" si="0"/>
        <v>5427</v>
      </c>
      <c r="H66" s="1" t="s">
        <v>19</v>
      </c>
      <c r="I66" s="1" t="s">
        <v>35</v>
      </c>
      <c r="J66" s="1">
        <v>10</v>
      </c>
      <c r="K66" s="1">
        <v>64</v>
      </c>
      <c r="L66" s="4">
        <f t="shared" si="1"/>
        <v>3.3167495854063018</v>
      </c>
      <c r="M66" s="4">
        <f t="shared" si="2"/>
        <v>2.4875621890547266</v>
      </c>
      <c r="N66" s="4">
        <f t="shared" si="3"/>
        <v>1.6583747927031509</v>
      </c>
    </row>
    <row r="67" spans="1:14" ht="13" x14ac:dyDescent="0.15">
      <c r="A67" s="2">
        <v>44964</v>
      </c>
      <c r="B67" s="1">
        <v>344</v>
      </c>
      <c r="C67" s="1"/>
      <c r="D67" s="1">
        <v>100</v>
      </c>
      <c r="F67" s="1">
        <v>90</v>
      </c>
      <c r="G67" s="1">
        <f t="shared" si="0"/>
        <v>9000</v>
      </c>
      <c r="H67" s="1" t="s">
        <v>28</v>
      </c>
      <c r="I67" s="1" t="s">
        <v>26</v>
      </c>
      <c r="J67" s="1">
        <v>25</v>
      </c>
      <c r="K67" s="1">
        <v>65</v>
      </c>
      <c r="L67" s="4">
        <f t="shared" si="1"/>
        <v>2</v>
      </c>
      <c r="M67" s="4">
        <f t="shared" si="2"/>
        <v>1.5</v>
      </c>
      <c r="N67" s="4">
        <f t="shared" si="3"/>
        <v>1</v>
      </c>
    </row>
    <row r="68" spans="1:14" ht="13" x14ac:dyDescent="0.15">
      <c r="A68" s="2">
        <v>44964</v>
      </c>
      <c r="B68" s="1">
        <v>345</v>
      </c>
      <c r="C68" s="1"/>
      <c r="D68" s="1">
        <v>87</v>
      </c>
      <c r="F68" s="1">
        <v>90</v>
      </c>
      <c r="G68" s="1">
        <f t="shared" si="0"/>
        <v>7830</v>
      </c>
      <c r="H68" s="1" t="s">
        <v>28</v>
      </c>
      <c r="I68" s="1" t="s">
        <v>26</v>
      </c>
      <c r="J68" s="1">
        <v>26</v>
      </c>
      <c r="K68" s="1">
        <v>66</v>
      </c>
      <c r="L68" s="4">
        <f t="shared" si="1"/>
        <v>2.2988505747126435</v>
      </c>
      <c r="M68" s="4">
        <f t="shared" si="2"/>
        <v>1.7241379310344827</v>
      </c>
      <c r="N68" s="4">
        <f t="shared" si="3"/>
        <v>1.1494252873563218</v>
      </c>
    </row>
    <row r="69" spans="1:14" ht="13" x14ac:dyDescent="0.15">
      <c r="A69" s="2">
        <v>44964</v>
      </c>
      <c r="B69" s="1">
        <v>346</v>
      </c>
      <c r="C69" s="1"/>
      <c r="D69" s="1">
        <v>110</v>
      </c>
      <c r="F69" s="1">
        <v>90</v>
      </c>
      <c r="G69" s="1">
        <f t="shared" si="0"/>
        <v>9900</v>
      </c>
      <c r="H69" s="1" t="s">
        <v>28</v>
      </c>
      <c r="I69" s="1" t="s">
        <v>26</v>
      </c>
      <c r="J69" s="1">
        <v>27</v>
      </c>
      <c r="K69" s="1">
        <v>67</v>
      </c>
      <c r="L69" s="4">
        <f t="shared" si="1"/>
        <v>1.8181818181818181</v>
      </c>
      <c r="M69" s="4">
        <f t="shared" si="2"/>
        <v>1.3636363636363635</v>
      </c>
      <c r="N69" s="4">
        <f t="shared" si="3"/>
        <v>0.90909090909090906</v>
      </c>
    </row>
    <row r="70" spans="1:14" ht="13" x14ac:dyDescent="0.15">
      <c r="A70" s="2">
        <v>44964</v>
      </c>
      <c r="B70" s="1">
        <v>347</v>
      </c>
      <c r="C70" s="1"/>
      <c r="D70" s="1">
        <v>100</v>
      </c>
      <c r="F70" s="1">
        <v>90</v>
      </c>
      <c r="G70" s="1">
        <f t="shared" si="0"/>
        <v>9000</v>
      </c>
      <c r="H70" s="1" t="s">
        <v>28</v>
      </c>
      <c r="I70" s="1" t="s">
        <v>26</v>
      </c>
      <c r="J70" s="1">
        <v>28</v>
      </c>
      <c r="K70" s="1">
        <v>68</v>
      </c>
      <c r="L70" s="4">
        <f t="shared" si="1"/>
        <v>2</v>
      </c>
      <c r="M70" s="4">
        <f t="shared" si="2"/>
        <v>1.5</v>
      </c>
      <c r="N70" s="4">
        <f t="shared" si="3"/>
        <v>1</v>
      </c>
    </row>
    <row r="71" spans="1:14" ht="13" x14ac:dyDescent="0.15">
      <c r="A71" s="2">
        <v>44964</v>
      </c>
      <c r="B71" s="1">
        <v>348</v>
      </c>
      <c r="C71" s="1"/>
      <c r="D71" s="1">
        <v>166.5</v>
      </c>
      <c r="E71" s="1" t="s">
        <v>36</v>
      </c>
      <c r="F71" s="1">
        <v>90</v>
      </c>
      <c r="G71" s="1">
        <f t="shared" si="0"/>
        <v>14985</v>
      </c>
      <c r="H71" s="1" t="s">
        <v>37</v>
      </c>
      <c r="I71" s="1" t="s">
        <v>26</v>
      </c>
      <c r="J71" s="1">
        <v>29</v>
      </c>
      <c r="K71" s="1">
        <v>69</v>
      </c>
      <c r="L71" s="4">
        <f t="shared" si="1"/>
        <v>1.2012012012012012</v>
      </c>
      <c r="M71" s="4">
        <f t="shared" si="2"/>
        <v>0.90090090090090091</v>
      </c>
      <c r="N71" s="4">
        <f t="shared" si="3"/>
        <v>0.60060060060060061</v>
      </c>
    </row>
    <row r="72" spans="1:14" ht="13" x14ac:dyDescent="0.15">
      <c r="A72" s="2">
        <v>44964</v>
      </c>
      <c r="B72" s="1">
        <v>349</v>
      </c>
      <c r="C72" s="1"/>
      <c r="D72" s="1">
        <v>226</v>
      </c>
      <c r="E72" s="1" t="s">
        <v>38</v>
      </c>
      <c r="F72" s="1">
        <v>90</v>
      </c>
      <c r="G72" s="1">
        <f t="shared" si="0"/>
        <v>20340</v>
      </c>
      <c r="H72" s="1" t="s">
        <v>37</v>
      </c>
      <c r="I72" s="1" t="s">
        <v>26</v>
      </c>
      <c r="J72" s="1">
        <v>30</v>
      </c>
      <c r="K72" s="1">
        <v>70</v>
      </c>
      <c r="L72" s="5">
        <f t="shared" si="1"/>
        <v>0.88495575221238942</v>
      </c>
      <c r="M72" s="4">
        <f t="shared" si="2"/>
        <v>0.66371681415929207</v>
      </c>
      <c r="N72" s="4">
        <f t="shared" si="3"/>
        <v>0.44247787610619471</v>
      </c>
    </row>
    <row r="73" spans="1:14" ht="13" x14ac:dyDescent="0.15">
      <c r="A73" s="2">
        <v>44964</v>
      </c>
      <c r="B73" s="1">
        <v>154.19999999999999</v>
      </c>
      <c r="C73" s="1"/>
      <c r="D73" s="1">
        <v>67.8</v>
      </c>
      <c r="F73" s="1">
        <v>90</v>
      </c>
      <c r="G73" s="1">
        <f t="shared" si="0"/>
        <v>6102</v>
      </c>
      <c r="H73" s="1" t="s">
        <v>28</v>
      </c>
      <c r="I73" s="1" t="s">
        <v>35</v>
      </c>
      <c r="J73" s="1">
        <v>11</v>
      </c>
      <c r="K73" s="1">
        <v>71</v>
      </c>
      <c r="L73" s="4">
        <f t="shared" si="1"/>
        <v>2.9498525073746316</v>
      </c>
      <c r="M73" s="4">
        <f t="shared" si="2"/>
        <v>2.2123893805309733</v>
      </c>
      <c r="N73" s="4">
        <f t="shared" si="3"/>
        <v>1.4749262536873158</v>
      </c>
    </row>
    <row r="74" spans="1:14" ht="13" x14ac:dyDescent="0.15">
      <c r="A74" s="2">
        <v>44964</v>
      </c>
      <c r="B74" s="1">
        <v>154.30000000000001</v>
      </c>
      <c r="C74" s="1"/>
      <c r="D74" s="1">
        <v>17</v>
      </c>
      <c r="F74" s="1">
        <v>90</v>
      </c>
      <c r="G74" s="1">
        <f t="shared" si="0"/>
        <v>1530</v>
      </c>
      <c r="H74" s="1" t="s">
        <v>28</v>
      </c>
      <c r="I74" s="1" t="s">
        <v>35</v>
      </c>
      <c r="J74" s="1">
        <v>12</v>
      </c>
      <c r="K74" s="1">
        <v>72</v>
      </c>
      <c r="L74" s="5">
        <f t="shared" si="1"/>
        <v>11.764705882352942</v>
      </c>
      <c r="M74" s="4">
        <f t="shared" si="2"/>
        <v>8.8235294117647065</v>
      </c>
      <c r="N74" s="4">
        <f t="shared" si="3"/>
        <v>5.882352941176471</v>
      </c>
    </row>
    <row r="75" spans="1:14" ht="13" x14ac:dyDescent="0.15">
      <c r="A75" s="2">
        <v>44964</v>
      </c>
      <c r="B75" s="1">
        <v>155.1</v>
      </c>
      <c r="C75" s="1"/>
      <c r="D75" s="1">
        <v>77.2</v>
      </c>
      <c r="F75" s="1">
        <v>90</v>
      </c>
      <c r="G75" s="1">
        <f t="shared" si="0"/>
        <v>6948</v>
      </c>
      <c r="H75" s="1" t="s">
        <v>28</v>
      </c>
      <c r="I75" s="1" t="s">
        <v>35</v>
      </c>
      <c r="J75" s="1">
        <v>13</v>
      </c>
      <c r="K75" s="1">
        <v>73</v>
      </c>
      <c r="L75" s="4">
        <f t="shared" si="1"/>
        <v>2.5906735751295336</v>
      </c>
      <c r="M75" s="4">
        <f t="shared" si="2"/>
        <v>1.9430051813471503</v>
      </c>
      <c r="N75" s="4">
        <f t="shared" si="3"/>
        <v>1.2953367875647668</v>
      </c>
    </row>
    <row r="76" spans="1:14" ht="13" x14ac:dyDescent="0.15">
      <c r="A76" s="2">
        <v>44964</v>
      </c>
      <c r="B76" s="1">
        <v>155.19999999999999</v>
      </c>
      <c r="C76" s="1"/>
      <c r="D76" s="1">
        <v>63.9</v>
      </c>
      <c r="F76" s="1">
        <v>90</v>
      </c>
      <c r="G76" s="1">
        <f t="shared" si="0"/>
        <v>5751</v>
      </c>
      <c r="H76" s="1" t="s">
        <v>28</v>
      </c>
      <c r="I76" s="1" t="s">
        <v>35</v>
      </c>
      <c r="J76" s="1">
        <v>14</v>
      </c>
      <c r="K76" s="1">
        <v>74</v>
      </c>
      <c r="L76" s="4">
        <f t="shared" si="1"/>
        <v>3.1298904538341157</v>
      </c>
      <c r="M76" s="4">
        <f t="shared" si="2"/>
        <v>2.347417840375587</v>
      </c>
      <c r="N76" s="4">
        <f t="shared" si="3"/>
        <v>1.5649452269170578</v>
      </c>
    </row>
    <row r="77" spans="1:14" ht="13" x14ac:dyDescent="0.15">
      <c r="A77" s="2">
        <v>44964</v>
      </c>
      <c r="B77" s="1">
        <v>155.30000000000001</v>
      </c>
      <c r="C77" s="1"/>
      <c r="D77" s="1">
        <v>37.4</v>
      </c>
      <c r="F77" s="1">
        <v>90</v>
      </c>
      <c r="G77" s="1">
        <f t="shared" si="0"/>
        <v>3366</v>
      </c>
      <c r="H77" s="1" t="s">
        <v>28</v>
      </c>
      <c r="I77" s="1" t="s">
        <v>35</v>
      </c>
      <c r="J77" s="1">
        <v>15</v>
      </c>
      <c r="K77" s="1">
        <v>75</v>
      </c>
      <c r="L77" s="4">
        <f t="shared" si="1"/>
        <v>5.3475935828877006</v>
      </c>
      <c r="M77" s="4">
        <f t="shared" si="2"/>
        <v>4.0106951871657754</v>
      </c>
      <c r="N77" s="4">
        <f t="shared" si="3"/>
        <v>2.6737967914438503</v>
      </c>
    </row>
    <row r="78" spans="1:14" ht="13" x14ac:dyDescent="0.15">
      <c r="A78" s="2">
        <v>44964</v>
      </c>
      <c r="B78" s="1">
        <v>156.1</v>
      </c>
      <c r="C78" s="1"/>
      <c r="D78" s="1">
        <v>29.9</v>
      </c>
      <c r="F78" s="1">
        <v>90</v>
      </c>
      <c r="G78" s="1">
        <f t="shared" si="0"/>
        <v>2691</v>
      </c>
      <c r="H78" s="1" t="s">
        <v>28</v>
      </c>
      <c r="I78" s="1" t="s">
        <v>35</v>
      </c>
      <c r="J78" s="1">
        <v>16</v>
      </c>
      <c r="K78" s="1">
        <v>76</v>
      </c>
      <c r="L78" s="4">
        <f t="shared" si="1"/>
        <v>6.6889632107023411</v>
      </c>
      <c r="M78" s="4">
        <f t="shared" si="2"/>
        <v>5.0167224080267561</v>
      </c>
      <c r="N78" s="4">
        <f t="shared" si="3"/>
        <v>3.3444816053511706</v>
      </c>
    </row>
    <row r="79" spans="1:14" ht="13" x14ac:dyDescent="0.15">
      <c r="A79" s="2">
        <v>44964</v>
      </c>
      <c r="B79" s="1">
        <v>156.19999999999999</v>
      </c>
      <c r="C79" s="1"/>
      <c r="D79" s="1">
        <v>61.4</v>
      </c>
      <c r="F79" s="1">
        <v>90</v>
      </c>
      <c r="G79" s="1">
        <f t="shared" si="0"/>
        <v>5526</v>
      </c>
      <c r="H79" s="1" t="s">
        <v>28</v>
      </c>
      <c r="I79" s="1" t="s">
        <v>35</v>
      </c>
      <c r="J79" s="1">
        <v>17</v>
      </c>
      <c r="K79" s="1">
        <v>77</v>
      </c>
      <c r="L79" s="4">
        <f t="shared" si="1"/>
        <v>3.2573289902280131</v>
      </c>
      <c r="M79" s="4">
        <f t="shared" si="2"/>
        <v>2.44299674267101</v>
      </c>
      <c r="N79" s="4">
        <f t="shared" si="3"/>
        <v>1.6286644951140066</v>
      </c>
    </row>
    <row r="80" spans="1:14" ht="13" x14ac:dyDescent="0.15">
      <c r="A80" s="2">
        <v>44964</v>
      </c>
      <c r="B80" s="1">
        <v>156.30000000000001</v>
      </c>
      <c r="C80" s="1"/>
      <c r="D80" s="1">
        <v>22</v>
      </c>
      <c r="F80" s="1">
        <v>90</v>
      </c>
      <c r="G80" s="1">
        <f t="shared" si="0"/>
        <v>1980</v>
      </c>
      <c r="H80" s="1" t="s">
        <v>28</v>
      </c>
      <c r="I80" s="1" t="s">
        <v>35</v>
      </c>
      <c r="J80" s="1">
        <v>18</v>
      </c>
      <c r="K80" s="1">
        <v>78</v>
      </c>
      <c r="L80" s="4">
        <f t="shared" si="1"/>
        <v>9.0909090909090917</v>
      </c>
      <c r="M80" s="4">
        <f t="shared" si="2"/>
        <v>6.8181818181818183</v>
      </c>
      <c r="N80" s="4">
        <f t="shared" si="3"/>
        <v>4.5454545454545459</v>
      </c>
    </row>
    <row r="81" spans="1:14" ht="13" x14ac:dyDescent="0.15">
      <c r="A81" s="2">
        <v>44964</v>
      </c>
      <c r="B81" s="1">
        <v>157.1</v>
      </c>
      <c r="C81" s="1"/>
      <c r="D81" s="1">
        <v>34.4</v>
      </c>
      <c r="F81" s="1">
        <v>90</v>
      </c>
      <c r="G81" s="1">
        <f t="shared" si="0"/>
        <v>3096</v>
      </c>
      <c r="H81" s="1" t="s">
        <v>28</v>
      </c>
      <c r="I81" s="1" t="s">
        <v>35</v>
      </c>
      <c r="J81" s="1">
        <v>19</v>
      </c>
      <c r="K81" s="1">
        <v>79</v>
      </c>
      <c r="L81" s="4">
        <f t="shared" si="1"/>
        <v>5.8139534883720936</v>
      </c>
      <c r="M81" s="4">
        <f t="shared" si="2"/>
        <v>4.3604651162790695</v>
      </c>
      <c r="N81" s="4">
        <f t="shared" si="3"/>
        <v>2.9069767441860468</v>
      </c>
    </row>
    <row r="82" spans="1:14" ht="13" x14ac:dyDescent="0.15">
      <c r="A82" s="2">
        <v>44964</v>
      </c>
      <c r="B82" s="1">
        <v>157.19999999999999</v>
      </c>
      <c r="C82" s="1"/>
      <c r="D82" s="1">
        <v>24.2</v>
      </c>
      <c r="F82" s="1">
        <v>90</v>
      </c>
      <c r="G82" s="1">
        <f t="shared" si="0"/>
        <v>2178</v>
      </c>
      <c r="H82" s="1" t="s">
        <v>28</v>
      </c>
      <c r="I82" s="1" t="s">
        <v>35</v>
      </c>
      <c r="J82" s="1">
        <v>20</v>
      </c>
      <c r="K82" s="1">
        <v>80</v>
      </c>
      <c r="L82" s="4">
        <f t="shared" si="1"/>
        <v>8.2644628099173563</v>
      </c>
      <c r="M82" s="4">
        <f t="shared" si="2"/>
        <v>6.1983471074380168</v>
      </c>
      <c r="N82" s="4">
        <f t="shared" si="3"/>
        <v>4.1322314049586781</v>
      </c>
    </row>
    <row r="83" spans="1:14" ht="13" x14ac:dyDescent="0.15">
      <c r="A83" s="2">
        <v>44966</v>
      </c>
      <c r="B83" s="1">
        <v>157.30000000000001</v>
      </c>
      <c r="C83" s="1"/>
      <c r="D83" s="1">
        <v>35.700000000000003</v>
      </c>
      <c r="F83" s="1">
        <v>90</v>
      </c>
      <c r="G83" s="1">
        <f t="shared" si="0"/>
        <v>3213.0000000000005</v>
      </c>
      <c r="H83" s="1" t="s">
        <v>28</v>
      </c>
      <c r="I83" s="1" t="s">
        <v>35</v>
      </c>
      <c r="J83" s="1">
        <v>21</v>
      </c>
      <c r="K83" s="1">
        <v>81</v>
      </c>
      <c r="L83" s="4">
        <f t="shared" si="1"/>
        <v>5.6022408963585431</v>
      </c>
      <c r="M83" s="4">
        <f t="shared" si="2"/>
        <v>4.2016806722689068</v>
      </c>
      <c r="N83" s="4">
        <f t="shared" si="3"/>
        <v>2.8011204481792715</v>
      </c>
    </row>
    <row r="84" spans="1:14" ht="13" x14ac:dyDescent="0.15">
      <c r="A84" s="2">
        <v>44966</v>
      </c>
      <c r="B84" s="1">
        <v>158.1</v>
      </c>
      <c r="C84" s="1"/>
      <c r="D84" s="1">
        <v>34.6</v>
      </c>
      <c r="F84" s="1">
        <v>90</v>
      </c>
      <c r="G84" s="1">
        <f t="shared" si="0"/>
        <v>3114</v>
      </c>
      <c r="H84" s="1" t="s">
        <v>28</v>
      </c>
      <c r="I84" s="1" t="s">
        <v>35</v>
      </c>
      <c r="J84" s="1">
        <v>22</v>
      </c>
      <c r="K84" s="1">
        <v>82</v>
      </c>
      <c r="L84" s="4">
        <f t="shared" si="1"/>
        <v>5.7803468208092479</v>
      </c>
      <c r="M84" s="4">
        <f t="shared" si="2"/>
        <v>4.3352601156069364</v>
      </c>
      <c r="N84" s="4">
        <f t="shared" si="3"/>
        <v>2.8901734104046239</v>
      </c>
    </row>
    <row r="85" spans="1:14" ht="13" x14ac:dyDescent="0.15">
      <c r="A85" s="2">
        <v>44966</v>
      </c>
      <c r="B85" s="1">
        <v>158.19999999999999</v>
      </c>
      <c r="C85" s="1"/>
      <c r="D85" s="1">
        <v>22.3</v>
      </c>
      <c r="F85" s="1">
        <v>90</v>
      </c>
      <c r="G85" s="1">
        <f t="shared" si="0"/>
        <v>2007</v>
      </c>
      <c r="H85" s="1" t="s">
        <v>28</v>
      </c>
      <c r="I85" s="1" t="s">
        <v>35</v>
      </c>
      <c r="J85" s="1">
        <v>23</v>
      </c>
      <c r="K85" s="1">
        <v>83</v>
      </c>
      <c r="L85" s="4">
        <f t="shared" si="1"/>
        <v>8.9686098654708513</v>
      </c>
      <c r="M85" s="4">
        <f t="shared" si="2"/>
        <v>6.7264573991031389</v>
      </c>
      <c r="N85" s="4">
        <f t="shared" si="3"/>
        <v>4.4843049327354256</v>
      </c>
    </row>
    <row r="86" spans="1:14" ht="13" x14ac:dyDescent="0.15">
      <c r="A86" s="2">
        <v>44966</v>
      </c>
      <c r="B86" s="1">
        <v>158.30000000000001</v>
      </c>
      <c r="C86" s="1"/>
      <c r="D86" s="1">
        <v>15</v>
      </c>
      <c r="F86" s="1">
        <v>90</v>
      </c>
      <c r="G86" s="1">
        <f t="shared" si="0"/>
        <v>1350</v>
      </c>
      <c r="H86" s="1" t="s">
        <v>28</v>
      </c>
      <c r="I86" s="1" t="s">
        <v>35</v>
      </c>
      <c r="J86" s="1">
        <v>24</v>
      </c>
      <c r="K86" s="1">
        <v>84</v>
      </c>
      <c r="L86" s="5">
        <f t="shared" si="1"/>
        <v>13.333333333333334</v>
      </c>
      <c r="M86" s="4">
        <f t="shared" si="2"/>
        <v>10</v>
      </c>
      <c r="N86" s="4">
        <f t="shared" si="3"/>
        <v>6.666666666666667</v>
      </c>
    </row>
    <row r="87" spans="1:14" ht="13" x14ac:dyDescent="0.15">
      <c r="A87" s="2">
        <v>44966</v>
      </c>
      <c r="B87" s="1">
        <v>159.1</v>
      </c>
      <c r="C87" s="1"/>
      <c r="D87" s="1">
        <v>88.7</v>
      </c>
      <c r="F87" s="1">
        <v>90</v>
      </c>
      <c r="G87" s="1">
        <f t="shared" si="0"/>
        <v>7983</v>
      </c>
      <c r="H87" s="1" t="s">
        <v>28</v>
      </c>
      <c r="I87" s="1" t="s">
        <v>35</v>
      </c>
      <c r="J87" s="1">
        <v>25</v>
      </c>
      <c r="K87" s="1">
        <v>85</v>
      </c>
      <c r="L87" s="4">
        <f t="shared" si="1"/>
        <v>2.254791431792559</v>
      </c>
      <c r="M87" s="4">
        <f t="shared" si="2"/>
        <v>1.6910935738444193</v>
      </c>
      <c r="N87" s="4">
        <f t="shared" si="3"/>
        <v>1.1273957158962795</v>
      </c>
    </row>
    <row r="88" spans="1:14" ht="13" x14ac:dyDescent="0.15">
      <c r="A88" s="2">
        <v>44966</v>
      </c>
      <c r="B88" s="1">
        <v>159.19999999999999</v>
      </c>
      <c r="C88" s="1"/>
      <c r="D88" s="1">
        <v>48.6</v>
      </c>
      <c r="F88" s="1">
        <v>90</v>
      </c>
      <c r="G88" s="1">
        <f t="shared" si="0"/>
        <v>4374</v>
      </c>
      <c r="H88" s="1" t="s">
        <v>28</v>
      </c>
      <c r="I88" s="1" t="s">
        <v>35</v>
      </c>
      <c r="J88" s="1">
        <v>26</v>
      </c>
      <c r="K88" s="1">
        <v>86</v>
      </c>
      <c r="L88" s="4">
        <f t="shared" si="1"/>
        <v>4.1152263374485596</v>
      </c>
      <c r="M88" s="4">
        <f t="shared" si="2"/>
        <v>3.0864197530864197</v>
      </c>
      <c r="N88" s="4">
        <f t="shared" si="3"/>
        <v>2.0576131687242798</v>
      </c>
    </row>
    <row r="89" spans="1:14" ht="13" x14ac:dyDescent="0.15">
      <c r="A89" s="2">
        <v>44966</v>
      </c>
      <c r="B89" s="1">
        <v>159.30000000000001</v>
      </c>
      <c r="C89" s="1"/>
      <c r="D89" s="1">
        <v>38.1</v>
      </c>
      <c r="F89" s="1">
        <v>90</v>
      </c>
      <c r="G89" s="1">
        <f t="shared" si="0"/>
        <v>3429</v>
      </c>
      <c r="H89" s="1" t="s">
        <v>28</v>
      </c>
      <c r="I89" s="1" t="s">
        <v>35</v>
      </c>
      <c r="J89" s="1">
        <v>27</v>
      </c>
      <c r="K89" s="1">
        <v>87</v>
      </c>
      <c r="L89" s="4">
        <f t="shared" si="1"/>
        <v>5.2493438320209975</v>
      </c>
      <c r="M89" s="4">
        <f t="shared" si="2"/>
        <v>3.9370078740157477</v>
      </c>
      <c r="N89" s="4">
        <f t="shared" si="3"/>
        <v>2.6246719160104988</v>
      </c>
    </row>
    <row r="90" spans="1:14" ht="13" x14ac:dyDescent="0.15">
      <c r="A90" s="2">
        <v>44966</v>
      </c>
      <c r="B90" s="1">
        <v>160.1</v>
      </c>
      <c r="C90" s="1"/>
      <c r="D90" s="1">
        <v>16.600000000000001</v>
      </c>
      <c r="F90" s="1">
        <v>90</v>
      </c>
      <c r="G90" s="1">
        <f t="shared" si="0"/>
        <v>1494.0000000000002</v>
      </c>
      <c r="H90" s="1" t="s">
        <v>28</v>
      </c>
      <c r="I90" s="1" t="s">
        <v>35</v>
      </c>
      <c r="J90" s="1">
        <v>28</v>
      </c>
      <c r="K90" s="1">
        <v>88</v>
      </c>
      <c r="L90" s="5">
        <f t="shared" si="1"/>
        <v>12.048192771084336</v>
      </c>
      <c r="M90" s="4">
        <f t="shared" si="2"/>
        <v>9.0361445783132517</v>
      </c>
      <c r="N90" s="4">
        <f t="shared" si="3"/>
        <v>6.0240963855421681</v>
      </c>
    </row>
    <row r="91" spans="1:14" ht="13" x14ac:dyDescent="0.15">
      <c r="A91" s="2">
        <v>44966</v>
      </c>
      <c r="B91" s="1">
        <v>160.19999999999999</v>
      </c>
      <c r="C91" s="1"/>
      <c r="D91" s="1">
        <v>40.700000000000003</v>
      </c>
      <c r="F91" s="1">
        <v>90</v>
      </c>
      <c r="G91" s="1">
        <f t="shared" si="0"/>
        <v>3663.0000000000005</v>
      </c>
      <c r="H91" s="1" t="s">
        <v>28</v>
      </c>
      <c r="I91" s="1" t="s">
        <v>35</v>
      </c>
      <c r="J91" s="1">
        <v>29</v>
      </c>
      <c r="K91" s="1">
        <v>89</v>
      </c>
      <c r="L91" s="4">
        <f t="shared" si="1"/>
        <v>4.9140049140049138</v>
      </c>
      <c r="M91" s="4">
        <f t="shared" si="2"/>
        <v>3.6855036855036851</v>
      </c>
      <c r="N91" s="4">
        <f t="shared" si="3"/>
        <v>2.4570024570024569</v>
      </c>
    </row>
    <row r="92" spans="1:14" ht="13" x14ac:dyDescent="0.15">
      <c r="A92" s="2">
        <v>44966</v>
      </c>
      <c r="B92" s="1">
        <v>160.30000000000001</v>
      </c>
      <c r="C92" s="1"/>
      <c r="D92" s="1">
        <v>42.2</v>
      </c>
      <c r="F92" s="1">
        <v>90</v>
      </c>
      <c r="G92" s="1">
        <f t="shared" si="0"/>
        <v>3798.0000000000005</v>
      </c>
      <c r="H92" s="1" t="s">
        <v>28</v>
      </c>
      <c r="I92" s="1" t="s">
        <v>35</v>
      </c>
      <c r="J92" s="1">
        <v>30</v>
      </c>
      <c r="K92" s="1">
        <v>90</v>
      </c>
      <c r="L92" s="4">
        <f t="shared" si="1"/>
        <v>4.7393364928909953</v>
      </c>
      <c r="M92" s="4">
        <f t="shared" si="2"/>
        <v>3.5545023696682461</v>
      </c>
      <c r="N92" s="4">
        <f t="shared" si="3"/>
        <v>2.3696682464454977</v>
      </c>
    </row>
    <row r="93" spans="1:14" ht="13" x14ac:dyDescent="0.15">
      <c r="A93" s="2">
        <v>44966</v>
      </c>
      <c r="B93" s="1">
        <v>161.1</v>
      </c>
      <c r="C93" s="1"/>
      <c r="D93" s="1">
        <v>31.5</v>
      </c>
      <c r="F93" s="1">
        <v>90</v>
      </c>
      <c r="G93" s="1">
        <f t="shared" si="0"/>
        <v>2835</v>
      </c>
      <c r="H93" s="1" t="s">
        <v>28</v>
      </c>
      <c r="I93" s="1" t="s">
        <v>39</v>
      </c>
      <c r="J93" s="1">
        <v>1</v>
      </c>
      <c r="K93" s="1">
        <v>91</v>
      </c>
      <c r="L93" s="4">
        <f t="shared" si="1"/>
        <v>6.3492063492063489</v>
      </c>
      <c r="M93" s="4">
        <f t="shared" si="2"/>
        <v>4.7619047619047619</v>
      </c>
      <c r="N93" s="4">
        <f t="shared" si="3"/>
        <v>3.1746031746031744</v>
      </c>
    </row>
    <row r="94" spans="1:14" ht="13" x14ac:dyDescent="0.15">
      <c r="A94" s="2">
        <v>44966</v>
      </c>
      <c r="B94" s="1">
        <v>161.19999999999999</v>
      </c>
      <c r="C94" s="1"/>
      <c r="D94" s="1">
        <v>19.399999999999999</v>
      </c>
      <c r="F94" s="1">
        <v>90</v>
      </c>
      <c r="G94" s="1">
        <f t="shared" si="0"/>
        <v>1745.9999999999998</v>
      </c>
      <c r="H94" s="1" t="s">
        <v>28</v>
      </c>
      <c r="I94" s="1" t="s">
        <v>39</v>
      </c>
      <c r="J94" s="1">
        <v>2</v>
      </c>
      <c r="K94" s="1">
        <v>92</v>
      </c>
      <c r="L94" s="5">
        <f t="shared" si="1"/>
        <v>10.309278350515465</v>
      </c>
      <c r="M94" s="4">
        <f t="shared" si="2"/>
        <v>7.7319587628865989</v>
      </c>
      <c r="N94" s="4">
        <f t="shared" si="3"/>
        <v>5.1546391752577323</v>
      </c>
    </row>
    <row r="95" spans="1:14" ht="13" x14ac:dyDescent="0.15">
      <c r="A95" s="2">
        <v>44966</v>
      </c>
      <c r="B95" s="1">
        <v>161.30000000000001</v>
      </c>
      <c r="C95" s="1"/>
      <c r="D95" s="1">
        <v>20.9</v>
      </c>
      <c r="F95" s="1">
        <v>90</v>
      </c>
      <c r="G95" s="1">
        <f t="shared" si="0"/>
        <v>1880.9999999999998</v>
      </c>
      <c r="H95" s="1" t="s">
        <v>28</v>
      </c>
      <c r="I95" s="1" t="s">
        <v>39</v>
      </c>
      <c r="J95" s="1">
        <v>3</v>
      </c>
      <c r="K95" s="1">
        <v>93</v>
      </c>
      <c r="L95" s="4">
        <f t="shared" si="1"/>
        <v>9.5693779904306222</v>
      </c>
      <c r="M95" s="4">
        <f t="shared" si="2"/>
        <v>7.1770334928229671</v>
      </c>
      <c r="N95" s="4">
        <f t="shared" si="3"/>
        <v>4.7846889952153111</v>
      </c>
    </row>
    <row r="96" spans="1:14" ht="13" x14ac:dyDescent="0.15">
      <c r="A96" s="2">
        <v>44966</v>
      </c>
      <c r="B96" s="1">
        <v>162.1</v>
      </c>
      <c r="C96" s="1"/>
      <c r="D96" s="1">
        <v>21.4</v>
      </c>
      <c r="F96" s="1">
        <v>90</v>
      </c>
      <c r="G96" s="1">
        <f t="shared" si="0"/>
        <v>1925.9999999999998</v>
      </c>
      <c r="H96" s="1" t="s">
        <v>28</v>
      </c>
      <c r="I96" s="1" t="s">
        <v>40</v>
      </c>
      <c r="J96" s="1">
        <v>4</v>
      </c>
      <c r="K96" s="1">
        <v>94</v>
      </c>
      <c r="L96" s="4">
        <f t="shared" si="1"/>
        <v>9.3457943925233646</v>
      </c>
      <c r="M96" s="4">
        <f t="shared" si="2"/>
        <v>7.0093457943925239</v>
      </c>
      <c r="N96" s="4">
        <f t="shared" si="3"/>
        <v>4.6728971962616823</v>
      </c>
    </row>
    <row r="97" spans="1:14" ht="13" x14ac:dyDescent="0.15">
      <c r="A97" s="2">
        <v>44966</v>
      </c>
      <c r="B97" s="1">
        <v>162.19999999999999</v>
      </c>
      <c r="C97" s="1"/>
      <c r="D97" s="1">
        <v>9.9</v>
      </c>
      <c r="F97" s="1">
        <v>90</v>
      </c>
      <c r="G97" s="1">
        <f t="shared" si="0"/>
        <v>891</v>
      </c>
      <c r="H97" s="1" t="s">
        <v>28</v>
      </c>
      <c r="I97" s="1" t="s">
        <v>40</v>
      </c>
      <c r="J97" s="1">
        <v>5</v>
      </c>
      <c r="K97" s="1">
        <v>95</v>
      </c>
      <c r="L97" s="5">
        <f t="shared" si="1"/>
        <v>20.202020202020201</v>
      </c>
      <c r="M97" s="4">
        <f t="shared" si="2"/>
        <v>15.15151515151515</v>
      </c>
      <c r="N97" s="4">
        <f t="shared" si="3"/>
        <v>10.1010101010101</v>
      </c>
    </row>
    <row r="98" spans="1:14" ht="13" x14ac:dyDescent="0.15">
      <c r="A98" s="2">
        <v>44966</v>
      </c>
      <c r="B98" s="1">
        <v>162.30000000000001</v>
      </c>
      <c r="C98" s="1"/>
      <c r="D98" s="1">
        <v>16.7</v>
      </c>
      <c r="F98" s="1">
        <v>90</v>
      </c>
      <c r="G98" s="1">
        <f t="shared" si="0"/>
        <v>1503</v>
      </c>
      <c r="H98" s="1" t="s">
        <v>28</v>
      </c>
      <c r="I98" s="1" t="s">
        <v>40</v>
      </c>
      <c r="J98" s="1">
        <v>6</v>
      </c>
      <c r="K98" s="1">
        <v>96</v>
      </c>
      <c r="L98" s="4">
        <f t="shared" si="1"/>
        <v>11.976047904191617</v>
      </c>
      <c r="M98" s="4">
        <f t="shared" si="2"/>
        <v>8.9820359281437128</v>
      </c>
      <c r="N98" s="4">
        <f t="shared" si="3"/>
        <v>5.9880239520958085</v>
      </c>
    </row>
    <row r="99" spans="1:14" ht="13" x14ac:dyDescent="0.15">
      <c r="A99" s="2">
        <v>44970</v>
      </c>
      <c r="B99" s="1">
        <v>163.1</v>
      </c>
      <c r="C99" s="1"/>
      <c r="D99" s="1">
        <v>24.8</v>
      </c>
      <c r="F99" s="1">
        <v>90</v>
      </c>
      <c r="G99" s="1">
        <f t="shared" si="0"/>
        <v>2232</v>
      </c>
      <c r="H99" s="1" t="s">
        <v>37</v>
      </c>
      <c r="I99" s="1" t="s">
        <v>40</v>
      </c>
      <c r="J99" s="1">
        <v>7</v>
      </c>
      <c r="K99" s="1">
        <v>97</v>
      </c>
      <c r="L99" s="4">
        <f t="shared" si="1"/>
        <v>8.064516129032258</v>
      </c>
      <c r="M99" s="4">
        <f t="shared" si="2"/>
        <v>6.0483870967741931</v>
      </c>
      <c r="N99" s="4">
        <f t="shared" si="3"/>
        <v>4.032258064516129</v>
      </c>
    </row>
    <row r="100" spans="1:14" ht="13" x14ac:dyDescent="0.15">
      <c r="A100" s="2">
        <v>44970</v>
      </c>
      <c r="B100" s="1">
        <v>163.19999999999999</v>
      </c>
      <c r="C100" s="1"/>
      <c r="D100" s="1">
        <v>48.8</v>
      </c>
      <c r="F100" s="1">
        <v>90</v>
      </c>
      <c r="G100" s="1">
        <f t="shared" si="0"/>
        <v>4392</v>
      </c>
      <c r="H100" s="1" t="s">
        <v>37</v>
      </c>
      <c r="I100" s="1" t="s">
        <v>40</v>
      </c>
      <c r="J100" s="1">
        <v>8</v>
      </c>
      <c r="K100" s="1">
        <v>98</v>
      </c>
      <c r="L100" s="4">
        <f t="shared" si="1"/>
        <v>4.0983606557377055</v>
      </c>
      <c r="M100" s="4">
        <f t="shared" si="2"/>
        <v>3.0737704918032787</v>
      </c>
      <c r="N100" s="4">
        <f t="shared" si="3"/>
        <v>2.0491803278688527</v>
      </c>
    </row>
    <row r="101" spans="1:14" ht="13" x14ac:dyDescent="0.15">
      <c r="A101" s="2">
        <v>44970</v>
      </c>
      <c r="B101" s="1">
        <v>163.30000000000001</v>
      </c>
      <c r="C101" s="1"/>
      <c r="D101" s="1">
        <v>11.4</v>
      </c>
      <c r="F101" s="1">
        <v>90</v>
      </c>
      <c r="G101" s="1">
        <f t="shared" si="0"/>
        <v>1026</v>
      </c>
      <c r="H101" s="1" t="s">
        <v>37</v>
      </c>
      <c r="I101" s="1" t="s">
        <v>40</v>
      </c>
      <c r="J101" s="1">
        <v>9</v>
      </c>
      <c r="K101" s="1">
        <v>99</v>
      </c>
      <c r="L101" s="5">
        <f t="shared" si="1"/>
        <v>17.543859649122805</v>
      </c>
      <c r="M101" s="4">
        <f t="shared" si="2"/>
        <v>13.157894736842104</v>
      </c>
      <c r="N101" s="4">
        <f t="shared" si="3"/>
        <v>8.7719298245614024</v>
      </c>
    </row>
    <row r="102" spans="1:14" ht="13" x14ac:dyDescent="0.15">
      <c r="A102" s="2">
        <v>44970</v>
      </c>
      <c r="B102" s="1">
        <v>164.1</v>
      </c>
      <c r="C102" s="1"/>
      <c r="D102" s="1">
        <v>22.2</v>
      </c>
      <c r="F102" s="1">
        <v>90</v>
      </c>
      <c r="G102" s="1">
        <f t="shared" si="0"/>
        <v>1998</v>
      </c>
      <c r="H102" s="1" t="s">
        <v>37</v>
      </c>
      <c r="I102" s="1" t="s">
        <v>40</v>
      </c>
      <c r="J102" s="1">
        <v>10</v>
      </c>
      <c r="K102" s="1">
        <v>100</v>
      </c>
      <c r="L102" s="4">
        <f t="shared" si="1"/>
        <v>9.0090090090090094</v>
      </c>
      <c r="M102" s="4">
        <f t="shared" si="2"/>
        <v>6.756756756756757</v>
      </c>
      <c r="N102" s="4">
        <f t="shared" si="3"/>
        <v>4.5045045045045047</v>
      </c>
    </row>
    <row r="103" spans="1:14" ht="13" x14ac:dyDescent="0.15">
      <c r="A103" s="2">
        <v>44970</v>
      </c>
      <c r="B103" s="1">
        <v>164.2</v>
      </c>
      <c r="C103" s="1"/>
      <c r="D103" s="1">
        <v>14.5</v>
      </c>
      <c r="F103" s="1">
        <v>90</v>
      </c>
      <c r="G103" s="1">
        <f t="shared" si="0"/>
        <v>1305</v>
      </c>
      <c r="H103" s="1" t="s">
        <v>37</v>
      </c>
      <c r="I103" s="1" t="s">
        <v>40</v>
      </c>
      <c r="J103" s="1">
        <v>11</v>
      </c>
      <c r="K103" s="1">
        <v>101</v>
      </c>
      <c r="L103" s="5">
        <f t="shared" si="1"/>
        <v>13.793103448275861</v>
      </c>
      <c r="M103" s="4">
        <f t="shared" si="2"/>
        <v>10.344827586206897</v>
      </c>
      <c r="N103" s="4">
        <f t="shared" si="3"/>
        <v>6.8965517241379306</v>
      </c>
    </row>
    <row r="104" spans="1:14" ht="13" x14ac:dyDescent="0.15">
      <c r="A104" s="2">
        <v>44970</v>
      </c>
      <c r="B104" s="1">
        <v>164.3</v>
      </c>
      <c r="C104" s="1"/>
      <c r="D104" s="1">
        <v>19.899999999999999</v>
      </c>
      <c r="F104" s="1">
        <v>90</v>
      </c>
      <c r="G104" s="1">
        <f t="shared" si="0"/>
        <v>1790.9999999999998</v>
      </c>
      <c r="H104" s="1" t="s">
        <v>37</v>
      </c>
      <c r="I104" s="1" t="s">
        <v>40</v>
      </c>
      <c r="J104" s="1">
        <v>12</v>
      </c>
      <c r="K104" s="1">
        <v>102</v>
      </c>
      <c r="L104" s="5">
        <f t="shared" si="1"/>
        <v>10.050251256281408</v>
      </c>
      <c r="M104" s="4">
        <f t="shared" si="2"/>
        <v>7.5376884422110555</v>
      </c>
      <c r="N104" s="4">
        <f t="shared" si="3"/>
        <v>5.025125628140704</v>
      </c>
    </row>
    <row r="105" spans="1:14" ht="13" x14ac:dyDescent="0.15">
      <c r="A105" s="2">
        <v>44970</v>
      </c>
      <c r="B105" s="1">
        <v>165.1</v>
      </c>
      <c r="C105" s="1"/>
      <c r="D105" s="1">
        <v>15.7</v>
      </c>
      <c r="F105" s="1">
        <v>90</v>
      </c>
      <c r="G105" s="1">
        <f t="shared" si="0"/>
        <v>1413</v>
      </c>
      <c r="H105" s="1" t="s">
        <v>37</v>
      </c>
      <c r="I105" s="1" t="s">
        <v>40</v>
      </c>
      <c r="J105" s="1">
        <v>13</v>
      </c>
      <c r="K105" s="1">
        <v>103</v>
      </c>
      <c r="L105" s="5">
        <f t="shared" si="1"/>
        <v>12.738853503184714</v>
      </c>
      <c r="M105" s="4">
        <f t="shared" si="2"/>
        <v>9.5541401273885356</v>
      </c>
      <c r="N105" s="4">
        <f t="shared" si="3"/>
        <v>6.369426751592357</v>
      </c>
    </row>
    <row r="106" spans="1:14" ht="13" x14ac:dyDescent="0.15">
      <c r="A106" s="2">
        <v>44970</v>
      </c>
      <c r="B106" s="1">
        <v>165.2</v>
      </c>
      <c r="C106" s="1"/>
      <c r="D106" s="1">
        <v>9.8000000000000007</v>
      </c>
      <c r="F106" s="1">
        <v>90</v>
      </c>
      <c r="G106" s="1">
        <f t="shared" si="0"/>
        <v>882.00000000000011</v>
      </c>
      <c r="H106" s="1" t="s">
        <v>37</v>
      </c>
      <c r="I106" s="1" t="s">
        <v>40</v>
      </c>
      <c r="J106" s="1">
        <v>14</v>
      </c>
      <c r="K106" s="1">
        <v>104</v>
      </c>
      <c r="L106" s="5">
        <f t="shared" si="1"/>
        <v>20.408163265306122</v>
      </c>
      <c r="M106" s="4">
        <f t="shared" si="2"/>
        <v>15.306122448979592</v>
      </c>
      <c r="N106" s="4">
        <f t="shared" si="3"/>
        <v>10.204081632653061</v>
      </c>
    </row>
    <row r="107" spans="1:14" ht="13" x14ac:dyDescent="0.15">
      <c r="A107" s="2">
        <v>44970</v>
      </c>
      <c r="B107" s="1">
        <v>165.3</v>
      </c>
      <c r="C107" s="1"/>
      <c r="D107" s="1">
        <v>14.6</v>
      </c>
      <c r="F107" s="1">
        <v>90</v>
      </c>
      <c r="G107" s="1">
        <f t="shared" si="0"/>
        <v>1314</v>
      </c>
      <c r="H107" s="1" t="s">
        <v>37</v>
      </c>
      <c r="I107" s="1" t="s">
        <v>40</v>
      </c>
      <c r="J107" s="1">
        <v>15</v>
      </c>
      <c r="K107" s="1">
        <v>105</v>
      </c>
      <c r="L107" s="5">
        <f t="shared" si="1"/>
        <v>13.698630136986301</v>
      </c>
      <c r="M107" s="4">
        <f t="shared" si="2"/>
        <v>10.273972602739727</v>
      </c>
      <c r="N107" s="4">
        <f t="shared" si="3"/>
        <v>6.8493150684931505</v>
      </c>
    </row>
    <row r="108" spans="1:14" ht="13" x14ac:dyDescent="0.15">
      <c r="A108" s="2">
        <v>44970</v>
      </c>
      <c r="B108" s="1">
        <v>166.1</v>
      </c>
      <c r="C108" s="1"/>
      <c r="D108" s="1">
        <v>19</v>
      </c>
      <c r="F108" s="1">
        <v>90</v>
      </c>
      <c r="G108" s="1">
        <f t="shared" si="0"/>
        <v>1710</v>
      </c>
      <c r="H108" s="1" t="s">
        <v>37</v>
      </c>
      <c r="I108" s="1" t="s">
        <v>40</v>
      </c>
      <c r="J108" s="1">
        <v>16</v>
      </c>
      <c r="K108" s="1">
        <v>106</v>
      </c>
      <c r="L108" s="5">
        <f t="shared" si="1"/>
        <v>10.526315789473685</v>
      </c>
      <c r="M108" s="4">
        <f t="shared" si="2"/>
        <v>7.8947368421052628</v>
      </c>
      <c r="N108" s="4">
        <f t="shared" si="3"/>
        <v>5.2631578947368425</v>
      </c>
    </row>
    <row r="109" spans="1:14" ht="13" x14ac:dyDescent="0.15">
      <c r="A109" s="2">
        <v>44970</v>
      </c>
      <c r="B109" s="1">
        <v>166.2</v>
      </c>
      <c r="C109" s="1"/>
      <c r="D109" s="1">
        <v>11.1</v>
      </c>
      <c r="F109" s="1">
        <v>90</v>
      </c>
      <c r="G109" s="1">
        <f t="shared" si="0"/>
        <v>999</v>
      </c>
      <c r="H109" s="1" t="s">
        <v>37</v>
      </c>
      <c r="I109" s="1" t="s">
        <v>40</v>
      </c>
      <c r="J109" s="1">
        <v>17</v>
      </c>
      <c r="K109" s="1">
        <v>107</v>
      </c>
      <c r="L109" s="5">
        <f t="shared" si="1"/>
        <v>18.018018018018019</v>
      </c>
      <c r="M109" s="4">
        <f t="shared" si="2"/>
        <v>13.513513513513514</v>
      </c>
      <c r="N109" s="4">
        <f t="shared" si="3"/>
        <v>9.0090090090090094</v>
      </c>
    </row>
    <row r="110" spans="1:14" ht="13" x14ac:dyDescent="0.15">
      <c r="A110" s="2">
        <v>44970</v>
      </c>
      <c r="B110" s="1">
        <v>166.3</v>
      </c>
      <c r="C110" s="1"/>
      <c r="D110" s="1">
        <v>16.3</v>
      </c>
      <c r="F110" s="1">
        <v>90</v>
      </c>
      <c r="G110" s="1">
        <f t="shared" si="0"/>
        <v>1467</v>
      </c>
      <c r="H110" s="1" t="s">
        <v>37</v>
      </c>
      <c r="I110" s="1" t="s">
        <v>40</v>
      </c>
      <c r="J110" s="1">
        <v>18</v>
      </c>
      <c r="K110" s="1">
        <v>108</v>
      </c>
      <c r="L110" s="5">
        <f t="shared" si="1"/>
        <v>12.269938650306749</v>
      </c>
      <c r="M110" s="4">
        <f t="shared" si="2"/>
        <v>9.2024539877300615</v>
      </c>
      <c r="N110" s="4">
        <f t="shared" si="3"/>
        <v>6.1349693251533743</v>
      </c>
    </row>
    <row r="111" spans="1:14" ht="13" x14ac:dyDescent="0.15">
      <c r="A111" s="2">
        <v>44970</v>
      </c>
      <c r="B111" s="1">
        <v>167.1</v>
      </c>
      <c r="C111" s="1"/>
      <c r="D111" s="1">
        <v>10.1</v>
      </c>
      <c r="F111" s="1">
        <v>90</v>
      </c>
      <c r="G111" s="1">
        <f t="shared" si="0"/>
        <v>909</v>
      </c>
      <c r="H111" s="1" t="s">
        <v>37</v>
      </c>
      <c r="I111" s="1" t="s">
        <v>40</v>
      </c>
      <c r="J111" s="1">
        <v>19</v>
      </c>
      <c r="K111" s="1">
        <v>109</v>
      </c>
      <c r="L111" s="5">
        <f t="shared" si="1"/>
        <v>19.801980198019802</v>
      </c>
      <c r="M111" s="4">
        <f t="shared" si="2"/>
        <v>14.851485148514852</v>
      </c>
      <c r="N111" s="4">
        <f t="shared" si="3"/>
        <v>9.9009900990099009</v>
      </c>
    </row>
    <row r="112" spans="1:14" ht="13" x14ac:dyDescent="0.15">
      <c r="A112" s="2">
        <v>44970</v>
      </c>
      <c r="B112" s="1">
        <v>167.2</v>
      </c>
      <c r="C112" s="1"/>
      <c r="D112" s="1">
        <v>21</v>
      </c>
      <c r="F112" s="1">
        <v>90</v>
      </c>
      <c r="G112" s="1">
        <f t="shared" si="0"/>
        <v>1890</v>
      </c>
      <c r="H112" s="1" t="s">
        <v>37</v>
      </c>
      <c r="I112" s="1" t="s">
        <v>40</v>
      </c>
      <c r="J112" s="1">
        <v>20</v>
      </c>
      <c r="K112" s="1">
        <v>110</v>
      </c>
      <c r="L112" s="4">
        <f t="shared" si="1"/>
        <v>9.5238095238095237</v>
      </c>
      <c r="M112" s="4">
        <f t="shared" si="2"/>
        <v>7.1428571428571432</v>
      </c>
      <c r="N112" s="4">
        <f t="shared" si="3"/>
        <v>4.7619047619047619</v>
      </c>
    </row>
    <row r="113" spans="1:14" ht="13" x14ac:dyDescent="0.15">
      <c r="A113" s="2">
        <v>44970</v>
      </c>
      <c r="B113" s="1">
        <v>167.3</v>
      </c>
      <c r="C113" s="1"/>
      <c r="D113" s="1">
        <v>22.3</v>
      </c>
      <c r="F113" s="1">
        <v>90</v>
      </c>
      <c r="G113" s="1">
        <f t="shared" si="0"/>
        <v>2007</v>
      </c>
      <c r="H113" s="1" t="s">
        <v>37</v>
      </c>
      <c r="I113" s="1" t="s">
        <v>40</v>
      </c>
      <c r="J113" s="1">
        <v>21</v>
      </c>
      <c r="K113" s="1">
        <v>111</v>
      </c>
      <c r="L113" s="4">
        <f t="shared" si="1"/>
        <v>8.9686098654708513</v>
      </c>
      <c r="M113" s="4">
        <f t="shared" si="2"/>
        <v>6.7264573991031389</v>
      </c>
      <c r="N113" s="4">
        <f t="shared" si="3"/>
        <v>4.4843049327354256</v>
      </c>
    </row>
    <row r="114" spans="1:14" ht="13" x14ac:dyDescent="0.15">
      <c r="A114" s="2">
        <v>44970</v>
      </c>
      <c r="B114" s="1">
        <v>168.1</v>
      </c>
      <c r="C114" s="1"/>
      <c r="D114" s="1">
        <v>33.200000000000003</v>
      </c>
      <c r="F114" s="1">
        <v>90</v>
      </c>
      <c r="G114" s="1">
        <f t="shared" si="0"/>
        <v>2988.0000000000005</v>
      </c>
      <c r="H114" s="1" t="s">
        <v>37</v>
      </c>
      <c r="I114" s="1" t="s">
        <v>40</v>
      </c>
      <c r="J114" s="1">
        <v>22</v>
      </c>
      <c r="K114" s="1">
        <v>112</v>
      </c>
      <c r="L114" s="4">
        <f t="shared" si="1"/>
        <v>6.0240963855421681</v>
      </c>
      <c r="M114" s="4">
        <f t="shared" si="2"/>
        <v>4.5180722891566258</v>
      </c>
      <c r="N114" s="4">
        <f t="shared" si="3"/>
        <v>3.012048192771084</v>
      </c>
    </row>
    <row r="115" spans="1:14" ht="13" x14ac:dyDescent="0.15">
      <c r="A115" s="2">
        <v>44973</v>
      </c>
      <c r="B115" s="1">
        <v>168.2</v>
      </c>
      <c r="C115" s="1"/>
      <c r="D115" s="1">
        <v>16.8</v>
      </c>
      <c r="F115" s="1">
        <v>90</v>
      </c>
      <c r="G115" s="1">
        <f t="shared" si="0"/>
        <v>1512</v>
      </c>
      <c r="H115" s="1" t="s">
        <v>37</v>
      </c>
      <c r="I115" s="1" t="s">
        <v>40</v>
      </c>
      <c r="J115" s="1">
        <v>23</v>
      </c>
      <c r="K115" s="1">
        <v>113</v>
      </c>
      <c r="L115" s="5">
        <f t="shared" si="1"/>
        <v>11.904761904761905</v>
      </c>
      <c r="M115" s="4">
        <f t="shared" si="2"/>
        <v>8.9285714285714288</v>
      </c>
      <c r="N115" s="4">
        <f t="shared" si="3"/>
        <v>5.9523809523809526</v>
      </c>
    </row>
    <row r="116" spans="1:14" ht="13" x14ac:dyDescent="0.15">
      <c r="A116" s="2">
        <v>44973</v>
      </c>
      <c r="B116" s="1">
        <v>168.3</v>
      </c>
      <c r="C116" s="1"/>
      <c r="D116" s="1">
        <v>15.6</v>
      </c>
      <c r="F116" s="1">
        <v>90</v>
      </c>
      <c r="G116" s="1">
        <f t="shared" si="0"/>
        <v>1404</v>
      </c>
      <c r="H116" s="1" t="s">
        <v>37</v>
      </c>
      <c r="I116" s="1" t="s">
        <v>40</v>
      </c>
      <c r="J116" s="1">
        <v>24</v>
      </c>
      <c r="K116" s="1">
        <v>114</v>
      </c>
      <c r="L116" s="5">
        <f t="shared" si="1"/>
        <v>12.820512820512821</v>
      </c>
      <c r="M116" s="4">
        <f t="shared" si="2"/>
        <v>9.615384615384615</v>
      </c>
      <c r="N116" s="4">
        <f t="shared" si="3"/>
        <v>6.4102564102564106</v>
      </c>
    </row>
    <row r="117" spans="1:14" ht="13" x14ac:dyDescent="0.15">
      <c r="A117" s="2">
        <v>44973</v>
      </c>
      <c r="B117" s="1">
        <v>169.1</v>
      </c>
      <c r="C117" s="1"/>
      <c r="D117" s="1">
        <v>14.2</v>
      </c>
      <c r="F117" s="1">
        <v>90</v>
      </c>
      <c r="G117" s="1">
        <f t="shared" si="0"/>
        <v>1278</v>
      </c>
      <c r="H117" s="1" t="s">
        <v>37</v>
      </c>
      <c r="I117" s="1" t="s">
        <v>40</v>
      </c>
      <c r="J117" s="1">
        <v>25</v>
      </c>
      <c r="K117" s="1">
        <v>115</v>
      </c>
      <c r="L117" s="5">
        <f t="shared" si="1"/>
        <v>14.084507042253522</v>
      </c>
      <c r="M117" s="4">
        <f t="shared" si="2"/>
        <v>10.563380281690142</v>
      </c>
      <c r="N117" s="4">
        <f t="shared" si="3"/>
        <v>7.042253521126761</v>
      </c>
    </row>
    <row r="118" spans="1:14" ht="13" x14ac:dyDescent="0.15">
      <c r="A118" s="2">
        <v>44973</v>
      </c>
      <c r="B118" s="1">
        <v>169.2</v>
      </c>
      <c r="C118" s="1"/>
      <c r="D118" s="1">
        <v>15.3</v>
      </c>
      <c r="F118" s="1">
        <v>90</v>
      </c>
      <c r="G118" s="1">
        <f t="shared" si="0"/>
        <v>1377</v>
      </c>
      <c r="H118" s="1" t="s">
        <v>37</v>
      </c>
      <c r="I118" s="1" t="s">
        <v>40</v>
      </c>
      <c r="J118" s="1">
        <v>26</v>
      </c>
      <c r="K118" s="1">
        <v>116</v>
      </c>
      <c r="L118" s="5">
        <f t="shared" si="1"/>
        <v>13.071895424836601</v>
      </c>
      <c r="M118" s="4">
        <f t="shared" si="2"/>
        <v>9.8039215686274499</v>
      </c>
      <c r="N118" s="4">
        <f t="shared" si="3"/>
        <v>6.5359477124183005</v>
      </c>
    </row>
    <row r="119" spans="1:14" ht="13" x14ac:dyDescent="0.15">
      <c r="A119" s="2">
        <v>44973</v>
      </c>
      <c r="B119" s="1">
        <v>170.1</v>
      </c>
      <c r="C119" s="1"/>
      <c r="D119" s="1">
        <v>11.5</v>
      </c>
      <c r="F119" s="1">
        <v>90</v>
      </c>
      <c r="G119" s="1">
        <f t="shared" si="0"/>
        <v>1035</v>
      </c>
      <c r="H119" s="1" t="s">
        <v>37</v>
      </c>
      <c r="I119" s="1" t="s">
        <v>40</v>
      </c>
      <c r="J119" s="1">
        <v>27</v>
      </c>
      <c r="K119" s="1">
        <v>117</v>
      </c>
      <c r="L119" s="5">
        <f t="shared" si="1"/>
        <v>17.391304347826086</v>
      </c>
      <c r="M119" s="4">
        <f t="shared" si="2"/>
        <v>13.043478260869565</v>
      </c>
      <c r="N119" s="4">
        <f t="shared" si="3"/>
        <v>8.695652173913043</v>
      </c>
    </row>
    <row r="120" spans="1:14" ht="13" x14ac:dyDescent="0.15">
      <c r="A120" s="2">
        <v>44973</v>
      </c>
      <c r="B120" s="1">
        <v>170.2</v>
      </c>
      <c r="C120" s="1"/>
      <c r="D120" s="6">
        <v>8.4</v>
      </c>
      <c r="F120" s="1">
        <v>90</v>
      </c>
      <c r="G120" s="1">
        <f t="shared" si="0"/>
        <v>756</v>
      </c>
      <c r="H120" s="1" t="s">
        <v>37</v>
      </c>
      <c r="I120" s="1" t="s">
        <v>40</v>
      </c>
      <c r="J120" s="1">
        <v>28</v>
      </c>
      <c r="K120" s="1">
        <v>118</v>
      </c>
      <c r="L120" s="5">
        <f t="shared" si="1"/>
        <v>23.80952380952381</v>
      </c>
      <c r="M120" s="4">
        <f t="shared" si="2"/>
        <v>17.857142857142858</v>
      </c>
      <c r="N120" s="5">
        <f t="shared" si="3"/>
        <v>11.904761904761905</v>
      </c>
    </row>
    <row r="121" spans="1:14" ht="13" x14ac:dyDescent="0.15">
      <c r="A121" s="2">
        <v>44973</v>
      </c>
      <c r="B121" s="1">
        <v>171.1</v>
      </c>
      <c r="C121" s="1"/>
      <c r="D121" s="1">
        <v>15.4</v>
      </c>
      <c r="F121" s="1">
        <v>90</v>
      </c>
      <c r="G121" s="1">
        <f t="shared" si="0"/>
        <v>1386</v>
      </c>
      <c r="H121" s="1" t="s">
        <v>37</v>
      </c>
      <c r="I121" s="1" t="s">
        <v>40</v>
      </c>
      <c r="J121" s="1">
        <v>29</v>
      </c>
      <c r="K121" s="1">
        <v>119</v>
      </c>
      <c r="L121" s="5">
        <f t="shared" si="1"/>
        <v>12.987012987012987</v>
      </c>
      <c r="M121" s="4">
        <f t="shared" si="2"/>
        <v>9.7402597402597397</v>
      </c>
      <c r="N121" s="4">
        <f t="shared" si="3"/>
        <v>6.4935064935064934</v>
      </c>
    </row>
    <row r="122" spans="1:14" ht="13" x14ac:dyDescent="0.15">
      <c r="A122" s="2">
        <v>44973</v>
      </c>
      <c r="B122" s="1">
        <v>171.2</v>
      </c>
      <c r="C122" s="1"/>
      <c r="D122" s="1">
        <v>13</v>
      </c>
      <c r="F122" s="1">
        <v>90</v>
      </c>
      <c r="G122" s="1">
        <f t="shared" si="0"/>
        <v>1170</v>
      </c>
      <c r="H122" s="1" t="s">
        <v>37</v>
      </c>
      <c r="I122" s="1" t="s">
        <v>40</v>
      </c>
      <c r="J122" s="1">
        <v>30</v>
      </c>
      <c r="K122" s="1">
        <v>120</v>
      </c>
      <c r="L122" s="5">
        <f t="shared" si="1"/>
        <v>15.384615384615385</v>
      </c>
      <c r="M122" s="4">
        <f t="shared" si="2"/>
        <v>11.538461538461538</v>
      </c>
      <c r="N122" s="4">
        <f t="shared" si="3"/>
        <v>7.6923076923076925</v>
      </c>
    </row>
    <row r="123" spans="1:14" ht="13" x14ac:dyDescent="0.15">
      <c r="A123" s="2">
        <v>44973</v>
      </c>
      <c r="B123" s="1">
        <v>113.1</v>
      </c>
      <c r="C123" s="1"/>
      <c r="D123" s="1">
        <v>7.92</v>
      </c>
      <c r="F123" s="1">
        <v>25</v>
      </c>
      <c r="G123" s="3">
        <f t="shared" si="0"/>
        <v>198</v>
      </c>
      <c r="H123" s="1" t="s">
        <v>37</v>
      </c>
      <c r="I123" s="1" t="s">
        <v>41</v>
      </c>
      <c r="J123" s="1">
        <v>1</v>
      </c>
      <c r="K123" s="1">
        <v>121</v>
      </c>
      <c r="L123" s="5">
        <f t="shared" si="1"/>
        <v>25.252525252525253</v>
      </c>
      <c r="M123" s="4">
        <f t="shared" si="2"/>
        <v>18.939393939393941</v>
      </c>
      <c r="N123" s="5">
        <f t="shared" si="3"/>
        <v>12.626262626262626</v>
      </c>
    </row>
    <row r="124" spans="1:14" ht="13" x14ac:dyDescent="0.15">
      <c r="A124" s="2">
        <v>44973</v>
      </c>
      <c r="B124" s="1">
        <v>123.1</v>
      </c>
      <c r="C124" s="1"/>
      <c r="D124" s="3">
        <v>1.1399999999999999</v>
      </c>
      <c r="F124" s="1">
        <v>25</v>
      </c>
      <c r="G124" s="3">
        <f t="shared" si="0"/>
        <v>28.499999999999996</v>
      </c>
      <c r="H124" s="1" t="s">
        <v>37</v>
      </c>
      <c r="I124" s="1" t="s">
        <v>42</v>
      </c>
      <c r="J124" s="1">
        <v>1</v>
      </c>
      <c r="K124" s="1">
        <v>122</v>
      </c>
      <c r="L124" s="5">
        <f t="shared" si="1"/>
        <v>175.43859649122808</v>
      </c>
      <c r="M124" s="4">
        <f t="shared" si="2"/>
        <v>131.57894736842107</v>
      </c>
      <c r="N124" s="5">
        <f t="shared" si="3"/>
        <v>87.719298245614041</v>
      </c>
    </row>
    <row r="125" spans="1:14" ht="13" x14ac:dyDescent="0.15">
      <c r="A125" s="2">
        <v>44973</v>
      </c>
      <c r="B125" s="1">
        <v>64</v>
      </c>
      <c r="C125" s="1"/>
      <c r="D125" s="1">
        <v>83.1</v>
      </c>
      <c r="F125" s="1">
        <v>90</v>
      </c>
      <c r="G125" s="1">
        <f t="shared" si="0"/>
        <v>7478.9999999999991</v>
      </c>
      <c r="H125" s="1" t="s">
        <v>37</v>
      </c>
      <c r="I125" s="1" t="s">
        <v>43</v>
      </c>
      <c r="J125" s="1">
        <v>1</v>
      </c>
      <c r="K125" s="1">
        <v>123</v>
      </c>
      <c r="L125" s="4">
        <f t="shared" si="1"/>
        <v>2.4067388688327318</v>
      </c>
      <c r="M125" s="4">
        <f t="shared" si="2"/>
        <v>1.8050541516245489</v>
      </c>
      <c r="N125" s="4">
        <f t="shared" si="3"/>
        <v>1.2033694344163659</v>
      </c>
    </row>
    <row r="126" spans="1:14" ht="13" x14ac:dyDescent="0.15">
      <c r="A126" s="2">
        <v>44973</v>
      </c>
      <c r="B126" s="1">
        <v>65</v>
      </c>
      <c r="C126" s="1"/>
      <c r="D126" s="1">
        <v>83.9</v>
      </c>
      <c r="F126" s="1">
        <v>90</v>
      </c>
      <c r="G126" s="1">
        <f t="shared" si="0"/>
        <v>7551.0000000000009</v>
      </c>
      <c r="H126" s="1" t="s">
        <v>37</v>
      </c>
      <c r="I126" s="1" t="s">
        <v>43</v>
      </c>
      <c r="J126" s="1">
        <v>2</v>
      </c>
      <c r="K126" s="1">
        <v>124</v>
      </c>
      <c r="L126" s="4">
        <f t="shared" si="1"/>
        <v>2.3837902264600714</v>
      </c>
      <c r="M126" s="4">
        <f t="shared" si="2"/>
        <v>1.7878426698450536</v>
      </c>
      <c r="N126" s="4">
        <f t="shared" si="3"/>
        <v>1.1918951132300357</v>
      </c>
    </row>
    <row r="127" spans="1:14" ht="13" x14ac:dyDescent="0.15">
      <c r="A127" s="2">
        <v>44973</v>
      </c>
      <c r="B127" s="1">
        <v>66</v>
      </c>
      <c r="C127" s="1"/>
      <c r="D127" s="1">
        <v>110</v>
      </c>
      <c r="F127" s="1">
        <v>90</v>
      </c>
      <c r="G127" s="1">
        <f t="shared" si="0"/>
        <v>9900</v>
      </c>
      <c r="H127" s="1" t="s">
        <v>37</v>
      </c>
      <c r="I127" s="1" t="s">
        <v>43</v>
      </c>
      <c r="J127" s="1">
        <v>3</v>
      </c>
      <c r="K127" s="1">
        <v>125</v>
      </c>
      <c r="L127" s="4">
        <f t="shared" si="1"/>
        <v>1.8181818181818181</v>
      </c>
      <c r="M127" s="4">
        <f t="shared" si="2"/>
        <v>1.3636363636363635</v>
      </c>
      <c r="N127" s="4">
        <f t="shared" si="3"/>
        <v>0.90909090909090906</v>
      </c>
    </row>
    <row r="128" spans="1:14" ht="13" x14ac:dyDescent="0.15">
      <c r="A128" s="2">
        <v>44973</v>
      </c>
      <c r="B128" s="1">
        <v>74</v>
      </c>
      <c r="C128" s="1"/>
      <c r="D128" s="1">
        <v>78.3</v>
      </c>
      <c r="F128" s="1">
        <v>90</v>
      </c>
      <c r="G128" s="1">
        <f t="shared" si="0"/>
        <v>7047</v>
      </c>
      <c r="H128" s="1" t="s">
        <v>37</v>
      </c>
      <c r="I128" s="1" t="s">
        <v>44</v>
      </c>
      <c r="J128" s="1">
        <v>1</v>
      </c>
      <c r="K128" s="1">
        <v>126</v>
      </c>
      <c r="L128" s="4">
        <f t="shared" si="1"/>
        <v>2.554278416347382</v>
      </c>
      <c r="M128" s="4">
        <f t="shared" si="2"/>
        <v>1.9157088122605366</v>
      </c>
      <c r="N128" s="4">
        <f t="shared" si="3"/>
        <v>1.277139208173691</v>
      </c>
    </row>
    <row r="129" spans="1:14" ht="13" x14ac:dyDescent="0.15">
      <c r="A129" s="2">
        <v>44973</v>
      </c>
      <c r="B129" s="1">
        <v>75</v>
      </c>
      <c r="C129" s="1"/>
      <c r="D129" s="1">
        <v>62.4</v>
      </c>
      <c r="F129" s="1">
        <v>90</v>
      </c>
      <c r="G129" s="1">
        <f t="shared" si="0"/>
        <v>5616</v>
      </c>
      <c r="H129" s="1" t="s">
        <v>37</v>
      </c>
      <c r="I129" s="1" t="s">
        <v>44</v>
      </c>
      <c r="J129" s="1">
        <v>2</v>
      </c>
      <c r="K129" s="1">
        <v>127</v>
      </c>
      <c r="L129" s="4">
        <f t="shared" si="1"/>
        <v>3.2051282051282053</v>
      </c>
      <c r="M129" s="4">
        <f t="shared" si="2"/>
        <v>2.4038461538461537</v>
      </c>
      <c r="N129" s="4">
        <f t="shared" si="3"/>
        <v>1.6025641025641026</v>
      </c>
    </row>
    <row r="130" spans="1:14" ht="13" x14ac:dyDescent="0.15">
      <c r="A130" s="2">
        <v>44973</v>
      </c>
      <c r="B130" s="1">
        <v>76</v>
      </c>
      <c r="C130" s="1"/>
      <c r="D130" s="1">
        <v>78.400000000000006</v>
      </c>
      <c r="F130" s="1">
        <v>90</v>
      </c>
      <c r="G130" s="1">
        <f t="shared" si="0"/>
        <v>7056.0000000000009</v>
      </c>
      <c r="H130" s="1" t="s">
        <v>37</v>
      </c>
      <c r="I130" s="1" t="s">
        <v>44</v>
      </c>
      <c r="J130" s="1">
        <v>3</v>
      </c>
      <c r="K130" s="1">
        <v>128</v>
      </c>
      <c r="L130" s="4">
        <f t="shared" si="1"/>
        <v>2.5510204081632653</v>
      </c>
      <c r="M130" s="4">
        <f t="shared" si="2"/>
        <v>1.9132653061224489</v>
      </c>
      <c r="N130" s="4">
        <f t="shared" si="3"/>
        <v>1.2755102040816326</v>
      </c>
    </row>
    <row r="131" spans="1:14" ht="13" x14ac:dyDescent="0.15">
      <c r="A131" s="2">
        <v>44980</v>
      </c>
      <c r="B131" s="1">
        <v>84</v>
      </c>
      <c r="D131" s="1">
        <v>61.5</v>
      </c>
      <c r="F131" s="1">
        <v>90</v>
      </c>
      <c r="G131" s="1">
        <f t="shared" si="0"/>
        <v>5535</v>
      </c>
      <c r="H131" s="1" t="s">
        <v>45</v>
      </c>
      <c r="I131" s="1" t="s">
        <v>46</v>
      </c>
      <c r="J131" s="1">
        <v>1</v>
      </c>
      <c r="K131" s="1">
        <v>129</v>
      </c>
      <c r="L131" s="4">
        <f t="shared" si="1"/>
        <v>3.2520325203252032</v>
      </c>
      <c r="M131" s="4">
        <f t="shared" si="2"/>
        <v>2.4390243902439024</v>
      </c>
      <c r="N131" s="4">
        <f t="shared" si="3"/>
        <v>1.6260162601626016</v>
      </c>
    </row>
    <row r="132" spans="1:14" ht="13" x14ac:dyDescent="0.15">
      <c r="A132" s="2">
        <v>44980</v>
      </c>
      <c r="B132" s="1">
        <v>85</v>
      </c>
      <c r="D132" s="1">
        <v>20</v>
      </c>
      <c r="F132" s="1">
        <v>90</v>
      </c>
      <c r="G132" s="1">
        <f t="shared" si="0"/>
        <v>1800</v>
      </c>
      <c r="H132" s="1" t="s">
        <v>45</v>
      </c>
      <c r="I132" s="1" t="s">
        <v>46</v>
      </c>
      <c r="J132" s="1">
        <v>2</v>
      </c>
      <c r="K132" s="1">
        <v>130</v>
      </c>
      <c r="L132" s="4">
        <f t="shared" si="1"/>
        <v>10</v>
      </c>
      <c r="M132" s="4">
        <f t="shared" si="2"/>
        <v>7.5</v>
      </c>
      <c r="N132" s="4">
        <f t="shared" si="3"/>
        <v>5</v>
      </c>
    </row>
    <row r="133" spans="1:14" ht="13" x14ac:dyDescent="0.15">
      <c r="A133" s="2">
        <v>44980</v>
      </c>
      <c r="B133" s="1">
        <v>89</v>
      </c>
      <c r="D133" s="1">
        <v>16.7</v>
      </c>
      <c r="F133" s="1">
        <v>90</v>
      </c>
      <c r="G133" s="1">
        <f t="shared" si="0"/>
        <v>1503</v>
      </c>
      <c r="H133" s="1" t="s">
        <v>45</v>
      </c>
      <c r="I133" s="1" t="s">
        <v>46</v>
      </c>
      <c r="J133" s="1">
        <v>3</v>
      </c>
      <c r="K133" s="1">
        <v>131</v>
      </c>
      <c r="L133" s="5">
        <f t="shared" si="1"/>
        <v>11.976047904191617</v>
      </c>
      <c r="M133" s="4">
        <f t="shared" si="2"/>
        <v>8.9820359281437128</v>
      </c>
      <c r="N133" s="4">
        <f t="shared" si="3"/>
        <v>5.9880239520958085</v>
      </c>
    </row>
    <row r="134" spans="1:14" ht="13" x14ac:dyDescent="0.15">
      <c r="A134" s="2">
        <v>44980</v>
      </c>
      <c r="B134" s="1">
        <v>96</v>
      </c>
      <c r="D134" s="1">
        <v>15.1</v>
      </c>
      <c r="F134" s="1">
        <v>90</v>
      </c>
      <c r="G134" s="1">
        <f t="shared" si="0"/>
        <v>1359</v>
      </c>
      <c r="H134" s="1" t="s">
        <v>45</v>
      </c>
      <c r="I134" s="1" t="s">
        <v>47</v>
      </c>
      <c r="J134" s="1">
        <v>1</v>
      </c>
      <c r="K134" s="1">
        <v>132</v>
      </c>
      <c r="L134" s="5">
        <f t="shared" si="1"/>
        <v>13.245033112582782</v>
      </c>
      <c r="M134" s="4">
        <f t="shared" si="2"/>
        <v>9.9337748344370862</v>
      </c>
      <c r="N134" s="4">
        <f t="shared" si="3"/>
        <v>6.6225165562913908</v>
      </c>
    </row>
    <row r="135" spans="1:14" ht="13" x14ac:dyDescent="0.15">
      <c r="A135" s="2">
        <v>44980</v>
      </c>
      <c r="B135" s="1">
        <v>97</v>
      </c>
      <c r="D135" s="1">
        <v>18.8</v>
      </c>
      <c r="F135" s="1">
        <v>90</v>
      </c>
      <c r="G135" s="1">
        <f t="shared" si="0"/>
        <v>1692</v>
      </c>
      <c r="H135" s="1" t="s">
        <v>45</v>
      </c>
      <c r="I135" s="1" t="s">
        <v>47</v>
      </c>
      <c r="J135" s="1">
        <v>2</v>
      </c>
      <c r="K135" s="1">
        <v>133</v>
      </c>
      <c r="L135" s="5">
        <f t="shared" si="1"/>
        <v>10.638297872340425</v>
      </c>
      <c r="M135" s="4">
        <f t="shared" si="2"/>
        <v>7.9787234042553186</v>
      </c>
      <c r="N135" s="4">
        <f t="shared" si="3"/>
        <v>5.3191489361702127</v>
      </c>
    </row>
    <row r="136" spans="1:14" ht="13" x14ac:dyDescent="0.15">
      <c r="A136" s="2">
        <v>44980</v>
      </c>
      <c r="B136" s="1">
        <v>100</v>
      </c>
      <c r="D136" s="1">
        <v>11.9</v>
      </c>
      <c r="F136" s="1">
        <v>90</v>
      </c>
      <c r="G136" s="1">
        <f t="shared" si="0"/>
        <v>1071</v>
      </c>
      <c r="H136" s="1" t="s">
        <v>45</v>
      </c>
      <c r="I136" s="1" t="s">
        <v>47</v>
      </c>
      <c r="J136" s="1">
        <v>3</v>
      </c>
      <c r="K136" s="1">
        <v>134</v>
      </c>
      <c r="L136" s="5">
        <f t="shared" si="1"/>
        <v>16.806722689075631</v>
      </c>
      <c r="M136" s="4">
        <f t="shared" si="2"/>
        <v>12.605042016806722</v>
      </c>
      <c r="N136" s="4">
        <f t="shared" si="3"/>
        <v>8.4033613445378155</v>
      </c>
    </row>
    <row r="137" spans="1:14" ht="13" x14ac:dyDescent="0.15">
      <c r="A137" s="2">
        <v>44980</v>
      </c>
      <c r="B137" s="1">
        <v>104</v>
      </c>
      <c r="D137" s="1">
        <v>17.7</v>
      </c>
      <c r="F137" s="1">
        <v>90</v>
      </c>
      <c r="G137" s="1">
        <f t="shared" si="0"/>
        <v>1593</v>
      </c>
      <c r="H137" s="1" t="s">
        <v>45</v>
      </c>
      <c r="I137" s="1" t="s">
        <v>48</v>
      </c>
      <c r="J137" s="1">
        <v>1</v>
      </c>
      <c r="K137" s="1">
        <v>135</v>
      </c>
      <c r="L137" s="5">
        <f t="shared" si="1"/>
        <v>11.299435028248588</v>
      </c>
      <c r="M137" s="4">
        <f t="shared" si="2"/>
        <v>8.4745762711864412</v>
      </c>
      <c r="N137" s="4">
        <f t="shared" si="3"/>
        <v>5.6497175141242941</v>
      </c>
    </row>
    <row r="138" spans="1:14" ht="13" x14ac:dyDescent="0.15">
      <c r="A138" s="2">
        <v>44980</v>
      </c>
      <c r="B138" s="1">
        <v>105</v>
      </c>
      <c r="D138" s="1">
        <v>23.9</v>
      </c>
      <c r="F138" s="1">
        <v>90</v>
      </c>
      <c r="G138" s="1">
        <f t="shared" si="0"/>
        <v>2151</v>
      </c>
      <c r="H138" s="1" t="s">
        <v>45</v>
      </c>
      <c r="I138" s="1" t="s">
        <v>48</v>
      </c>
      <c r="J138" s="1">
        <v>2</v>
      </c>
      <c r="K138" s="1">
        <v>136</v>
      </c>
      <c r="L138" s="4">
        <f t="shared" si="1"/>
        <v>8.3682008368200833</v>
      </c>
      <c r="M138" s="4">
        <f t="shared" si="2"/>
        <v>6.2761506276150634</v>
      </c>
      <c r="N138" s="4">
        <f t="shared" si="3"/>
        <v>4.1841004184100417</v>
      </c>
    </row>
    <row r="139" spans="1:14" ht="13" x14ac:dyDescent="0.15">
      <c r="A139" s="2">
        <v>44980</v>
      </c>
      <c r="B139" s="1">
        <v>110</v>
      </c>
      <c r="D139" s="1">
        <v>35</v>
      </c>
      <c r="F139" s="1">
        <v>90</v>
      </c>
      <c r="G139" s="1">
        <f t="shared" si="0"/>
        <v>3150</v>
      </c>
      <c r="H139" s="1" t="s">
        <v>45</v>
      </c>
      <c r="I139" s="1" t="s">
        <v>48</v>
      </c>
      <c r="J139" s="1">
        <v>3</v>
      </c>
      <c r="K139" s="1">
        <v>137</v>
      </c>
      <c r="L139" s="4">
        <f t="shared" si="1"/>
        <v>5.7142857142857144</v>
      </c>
      <c r="M139" s="4">
        <f t="shared" si="2"/>
        <v>4.2857142857142856</v>
      </c>
      <c r="N139" s="4">
        <f t="shared" si="3"/>
        <v>2.8571428571428572</v>
      </c>
    </row>
    <row r="140" spans="1:14" ht="13" x14ac:dyDescent="0.15">
      <c r="A140" s="2">
        <v>44980</v>
      </c>
      <c r="B140" s="1">
        <v>34</v>
      </c>
      <c r="D140" s="1">
        <v>22.1</v>
      </c>
      <c r="F140" s="1">
        <v>40</v>
      </c>
      <c r="G140" s="1">
        <f t="shared" si="0"/>
        <v>884</v>
      </c>
      <c r="H140" s="1" t="s">
        <v>45</v>
      </c>
      <c r="I140" s="1">
        <v>1</v>
      </c>
      <c r="J140" s="1">
        <v>1</v>
      </c>
      <c r="K140" s="1">
        <v>138</v>
      </c>
      <c r="L140" s="4">
        <f t="shared" si="1"/>
        <v>9.0497737556561084</v>
      </c>
      <c r="M140" s="4">
        <f t="shared" si="2"/>
        <v>6.7873303167420813</v>
      </c>
      <c r="N140" s="4">
        <f t="shared" si="3"/>
        <v>4.5248868778280542</v>
      </c>
    </row>
    <row r="141" spans="1:14" ht="13" x14ac:dyDescent="0.15">
      <c r="A141" s="2">
        <v>44980</v>
      </c>
      <c r="B141" s="1">
        <v>38</v>
      </c>
      <c r="D141" s="1">
        <v>27.2</v>
      </c>
      <c r="F141" s="1">
        <v>40</v>
      </c>
      <c r="G141" s="1">
        <f t="shared" si="0"/>
        <v>1088</v>
      </c>
      <c r="H141" s="1" t="s">
        <v>45</v>
      </c>
      <c r="I141" s="1">
        <v>1</v>
      </c>
      <c r="J141" s="1">
        <v>2</v>
      </c>
      <c r="K141" s="1">
        <v>139</v>
      </c>
      <c r="L141" s="4">
        <f t="shared" si="1"/>
        <v>7.3529411764705888</v>
      </c>
      <c r="M141" s="4">
        <f t="shared" si="2"/>
        <v>5.5147058823529411</v>
      </c>
      <c r="N141" s="4">
        <f t="shared" si="3"/>
        <v>3.6764705882352944</v>
      </c>
    </row>
    <row r="142" spans="1:14" ht="13" x14ac:dyDescent="0.15">
      <c r="A142" s="2">
        <v>44980</v>
      </c>
      <c r="B142" s="1">
        <v>46</v>
      </c>
      <c r="D142" s="1">
        <v>34.299999999999997</v>
      </c>
      <c r="F142" s="1">
        <v>40</v>
      </c>
      <c r="G142" s="1">
        <f t="shared" si="0"/>
        <v>1372</v>
      </c>
      <c r="H142" s="1" t="s">
        <v>45</v>
      </c>
      <c r="I142" s="1">
        <v>1</v>
      </c>
      <c r="J142" s="1">
        <v>3</v>
      </c>
      <c r="K142" s="1">
        <v>140</v>
      </c>
      <c r="L142" s="4">
        <f t="shared" si="1"/>
        <v>5.8309037900874641</v>
      </c>
      <c r="M142" s="4">
        <f t="shared" si="2"/>
        <v>4.3731778425655978</v>
      </c>
      <c r="N142" s="4">
        <f t="shared" si="3"/>
        <v>2.915451895043732</v>
      </c>
    </row>
    <row r="143" spans="1:14" ht="13" x14ac:dyDescent="0.15">
      <c r="A143" s="2">
        <v>44980</v>
      </c>
      <c r="B143" s="1">
        <v>49</v>
      </c>
      <c r="D143" s="1">
        <v>74.3</v>
      </c>
      <c r="F143" s="1">
        <v>40</v>
      </c>
      <c r="G143" s="1">
        <f t="shared" si="0"/>
        <v>2972</v>
      </c>
      <c r="H143" s="1" t="s">
        <v>45</v>
      </c>
      <c r="I143" s="1">
        <v>1</v>
      </c>
      <c r="J143" s="1">
        <v>4</v>
      </c>
      <c r="K143" s="1">
        <v>141</v>
      </c>
      <c r="L143" s="4">
        <f t="shared" si="1"/>
        <v>2.6917900403768509</v>
      </c>
      <c r="M143" s="4">
        <f t="shared" si="2"/>
        <v>2.018842530282638</v>
      </c>
      <c r="N143" s="4">
        <f t="shared" si="3"/>
        <v>1.3458950201884254</v>
      </c>
    </row>
    <row r="144" spans="1:14" ht="13" x14ac:dyDescent="0.15">
      <c r="A144" s="2">
        <v>44980</v>
      </c>
      <c r="B144" s="1">
        <v>62</v>
      </c>
      <c r="D144" s="1">
        <v>43.3</v>
      </c>
      <c r="F144" s="1">
        <v>40</v>
      </c>
      <c r="G144" s="1">
        <f t="shared" si="0"/>
        <v>1732</v>
      </c>
      <c r="H144" s="1" t="s">
        <v>45</v>
      </c>
      <c r="I144" s="1">
        <v>1</v>
      </c>
      <c r="J144" s="1">
        <v>5</v>
      </c>
      <c r="K144" s="1">
        <v>142</v>
      </c>
      <c r="L144" s="4">
        <f t="shared" si="1"/>
        <v>4.618937644341802</v>
      </c>
      <c r="M144" s="4">
        <f t="shared" si="2"/>
        <v>3.4642032332563515</v>
      </c>
      <c r="N144" s="4">
        <f t="shared" si="3"/>
        <v>2.309468822170901</v>
      </c>
    </row>
    <row r="145" spans="1:15" ht="13" x14ac:dyDescent="0.15">
      <c r="A145" s="2">
        <v>44980</v>
      </c>
      <c r="B145" s="1">
        <v>115</v>
      </c>
      <c r="D145">
        <v>155.5</v>
      </c>
      <c r="E145" t="s">
        <v>57</v>
      </c>
      <c r="F145" s="1">
        <v>90</v>
      </c>
      <c r="G145" s="1">
        <f t="shared" si="0"/>
        <v>13995</v>
      </c>
      <c r="H145" s="1" t="s">
        <v>58</v>
      </c>
      <c r="I145" s="1" t="s">
        <v>49</v>
      </c>
      <c r="K145" s="1">
        <v>143</v>
      </c>
      <c r="L145" s="4">
        <f t="shared" si="1"/>
        <v>1.2861736334405145</v>
      </c>
      <c r="M145" s="4">
        <f t="shared" si="2"/>
        <v>0.96463022508038587</v>
      </c>
      <c r="N145" s="4">
        <f t="shared" si="3"/>
        <v>0.64308681672025725</v>
      </c>
    </row>
    <row r="146" spans="1:15" ht="13" x14ac:dyDescent="0.15">
      <c r="A146" s="2">
        <v>44980</v>
      </c>
      <c r="B146" s="1">
        <v>116</v>
      </c>
      <c r="D146" s="1">
        <v>54.8</v>
      </c>
      <c r="F146" s="1">
        <v>40</v>
      </c>
      <c r="G146" s="1">
        <f t="shared" si="0"/>
        <v>2192</v>
      </c>
      <c r="H146" s="1" t="s">
        <v>45</v>
      </c>
      <c r="I146" s="1" t="s">
        <v>50</v>
      </c>
      <c r="K146" s="1">
        <v>144</v>
      </c>
      <c r="L146" s="4">
        <f t="shared" si="1"/>
        <v>3.6496350364963503</v>
      </c>
      <c r="M146" s="4">
        <f t="shared" si="2"/>
        <v>2.7372262773722631</v>
      </c>
      <c r="N146" s="4">
        <f t="shared" si="3"/>
        <v>1.8248175182481752</v>
      </c>
    </row>
    <row r="147" spans="1:15" s="14" customFormat="1" ht="15.75" customHeight="1" x14ac:dyDescent="0.15">
      <c r="A147" s="12">
        <v>44985</v>
      </c>
      <c r="B147" s="13">
        <v>211</v>
      </c>
      <c r="D147" s="13">
        <v>97</v>
      </c>
      <c r="E147" s="14" t="s">
        <v>51</v>
      </c>
      <c r="H147" s="13" t="s">
        <v>58</v>
      </c>
      <c r="I147" s="14" t="s">
        <v>17</v>
      </c>
      <c r="K147" s="13">
        <v>145</v>
      </c>
      <c r="L147" s="13">
        <f t="shared" si="1"/>
        <v>2.0618556701030926</v>
      </c>
      <c r="M147" s="13">
        <f t="shared" si="2"/>
        <v>1.5463917525773196</v>
      </c>
      <c r="N147" s="13">
        <f t="shared" si="3"/>
        <v>1.0309278350515463</v>
      </c>
      <c r="O147" s="15" t="s">
        <v>61</v>
      </c>
    </row>
    <row r="148" spans="1:15" ht="15.75" customHeight="1" x14ac:dyDescent="0.15">
      <c r="A148" s="7">
        <v>44985</v>
      </c>
      <c r="B148" s="1">
        <v>117</v>
      </c>
      <c r="D148" s="1">
        <v>104.5</v>
      </c>
      <c r="E148" t="s">
        <v>52</v>
      </c>
      <c r="H148" s="1" t="s">
        <v>58</v>
      </c>
      <c r="I148" s="16" t="s">
        <v>62</v>
      </c>
      <c r="K148" s="1">
        <v>146</v>
      </c>
      <c r="L148" s="1">
        <f t="shared" si="1"/>
        <v>1.9138755980861244</v>
      </c>
      <c r="M148" s="1">
        <f t="shared" si="2"/>
        <v>1.4354066985645932</v>
      </c>
      <c r="N148" s="1">
        <f t="shared" si="3"/>
        <v>0.9569377990430622</v>
      </c>
    </row>
    <row r="149" spans="1:15" ht="15.75" customHeight="1" x14ac:dyDescent="0.15">
      <c r="A149" s="7">
        <v>44985</v>
      </c>
      <c r="B149" s="1">
        <v>118</v>
      </c>
      <c r="D149" s="1">
        <v>78.5</v>
      </c>
      <c r="E149" t="s">
        <v>53</v>
      </c>
      <c r="H149" s="1" t="s">
        <v>58</v>
      </c>
      <c r="I149" s="16" t="s">
        <v>62</v>
      </c>
      <c r="K149" s="1">
        <v>147</v>
      </c>
      <c r="L149" s="1">
        <f t="shared" si="1"/>
        <v>2.5477707006369426</v>
      </c>
      <c r="M149" s="1">
        <f t="shared" si="2"/>
        <v>1.910828025477707</v>
      </c>
      <c r="N149" s="1">
        <f t="shared" si="3"/>
        <v>1.2738853503184713</v>
      </c>
    </row>
    <row r="150" spans="1:15" ht="15.75" customHeight="1" x14ac:dyDescent="0.15">
      <c r="A150" s="7">
        <v>44985</v>
      </c>
      <c r="B150" s="1">
        <v>119</v>
      </c>
      <c r="D150" s="1">
        <v>88</v>
      </c>
      <c r="E150" t="s">
        <v>54</v>
      </c>
      <c r="H150" s="1" t="s">
        <v>58</v>
      </c>
      <c r="I150" s="16" t="s">
        <v>62</v>
      </c>
      <c r="K150" s="1">
        <v>148</v>
      </c>
      <c r="L150" s="1">
        <f t="shared" si="1"/>
        <v>2.2727272727272729</v>
      </c>
      <c r="M150" s="1">
        <f t="shared" si="2"/>
        <v>1.7045454545454546</v>
      </c>
      <c r="N150" s="1">
        <f t="shared" si="3"/>
        <v>1.1363636363636365</v>
      </c>
    </row>
    <row r="151" spans="1:15" ht="15.75" customHeight="1" x14ac:dyDescent="0.15">
      <c r="A151" s="7">
        <v>44985</v>
      </c>
      <c r="B151" s="1">
        <v>120</v>
      </c>
      <c r="D151" s="1">
        <v>85.5</v>
      </c>
      <c r="E151" t="s">
        <v>55</v>
      </c>
      <c r="H151" s="1" t="s">
        <v>58</v>
      </c>
      <c r="I151" s="16" t="s">
        <v>62</v>
      </c>
      <c r="K151" s="1">
        <v>149</v>
      </c>
      <c r="L151" s="1">
        <f t="shared" si="1"/>
        <v>2.3391812865497075</v>
      </c>
      <c r="M151" s="1">
        <f t="shared" si="2"/>
        <v>1.7543859649122806</v>
      </c>
      <c r="N151" s="1">
        <f t="shared" si="3"/>
        <v>1.1695906432748537</v>
      </c>
    </row>
    <row r="152" spans="1:15" ht="15.75" customHeight="1" x14ac:dyDescent="0.15">
      <c r="A152" s="7">
        <v>44985</v>
      </c>
      <c r="B152" s="1">
        <v>121</v>
      </c>
      <c r="D152" s="1">
        <v>118.5</v>
      </c>
      <c r="E152" t="s">
        <v>56</v>
      </c>
      <c r="H152" s="1" t="s">
        <v>58</v>
      </c>
      <c r="I152" s="16" t="s">
        <v>62</v>
      </c>
      <c r="K152" s="1">
        <v>150</v>
      </c>
      <c r="L152" s="1">
        <f t="shared" si="1"/>
        <v>1.6877637130801688</v>
      </c>
      <c r="M152" s="1">
        <f t="shared" si="2"/>
        <v>1.2658227848101267</v>
      </c>
      <c r="N152" s="1">
        <f t="shared" si="3"/>
        <v>0.84388185654008441</v>
      </c>
    </row>
    <row r="153" spans="1:15" ht="15.75" customHeight="1" x14ac:dyDescent="0.15">
      <c r="A153" s="7">
        <v>44985</v>
      </c>
      <c r="B153" s="1">
        <v>124</v>
      </c>
      <c r="D153" s="1">
        <v>28.4</v>
      </c>
      <c r="H153" s="1" t="s">
        <v>58</v>
      </c>
      <c r="I153" s="16" t="s">
        <v>63</v>
      </c>
      <c r="K153" s="1">
        <v>151</v>
      </c>
      <c r="L153" s="1">
        <f t="shared" si="1"/>
        <v>7.042253521126761</v>
      </c>
      <c r="M153" s="1">
        <f t="shared" si="2"/>
        <v>5.2816901408450709</v>
      </c>
      <c r="N153" s="1">
        <f t="shared" si="3"/>
        <v>3.5211267605633805</v>
      </c>
    </row>
    <row r="154" spans="1:15" ht="15.75" customHeight="1" x14ac:dyDescent="0.15">
      <c r="A154" s="7">
        <v>44985</v>
      </c>
      <c r="B154" s="1">
        <v>125</v>
      </c>
      <c r="D154" s="1">
        <v>22.6</v>
      </c>
      <c r="H154" s="1" t="s">
        <v>58</v>
      </c>
      <c r="I154" s="16" t="s">
        <v>63</v>
      </c>
      <c r="K154" s="1">
        <v>152</v>
      </c>
      <c r="L154" s="1">
        <f>200/D154</f>
        <v>8.8495575221238933</v>
      </c>
      <c r="M154" s="1">
        <f t="shared" si="2"/>
        <v>6.6371681415929196</v>
      </c>
      <c r="N154" s="1">
        <f t="shared" si="3"/>
        <v>4.4247787610619467</v>
      </c>
    </row>
    <row r="155" spans="1:15" ht="15.75" customHeight="1" x14ac:dyDescent="0.15">
      <c r="A155" s="7">
        <v>44985</v>
      </c>
      <c r="B155" s="1">
        <v>126</v>
      </c>
      <c r="D155" s="1">
        <v>27.9</v>
      </c>
      <c r="H155" s="1" t="s">
        <v>58</v>
      </c>
      <c r="I155" s="16" t="s">
        <v>63</v>
      </c>
      <c r="K155" s="1">
        <v>153</v>
      </c>
      <c r="L155" s="1">
        <f t="shared" si="1"/>
        <v>7.1684587813620073</v>
      </c>
      <c r="M155" s="1">
        <f t="shared" si="2"/>
        <v>5.3763440860215059</v>
      </c>
      <c r="N155" s="1">
        <f t="shared" si="3"/>
        <v>3.5842293906810037</v>
      </c>
      <c r="O155" s="16" t="s">
        <v>59</v>
      </c>
    </row>
    <row r="156" spans="1:15" ht="15.75" customHeight="1" x14ac:dyDescent="0.15">
      <c r="A156" s="7">
        <v>44985</v>
      </c>
      <c r="B156" s="1">
        <v>127</v>
      </c>
      <c r="D156" s="1">
        <v>25.9</v>
      </c>
      <c r="H156" s="1" t="s">
        <v>58</v>
      </c>
      <c r="I156" s="16" t="s">
        <v>63</v>
      </c>
      <c r="K156" s="1">
        <v>154</v>
      </c>
      <c r="L156" s="1">
        <f t="shared" si="1"/>
        <v>7.7220077220077226</v>
      </c>
      <c r="M156" s="1">
        <f t="shared" si="2"/>
        <v>5.7915057915057915</v>
      </c>
      <c r="N156" s="1">
        <f t="shared" si="3"/>
        <v>3.8610038610038613</v>
      </c>
    </row>
    <row r="157" spans="1:15" ht="15.75" customHeight="1" x14ac:dyDescent="0.15">
      <c r="A157" s="7">
        <v>44985</v>
      </c>
      <c r="B157" s="1">
        <v>128</v>
      </c>
      <c r="D157" s="1">
        <v>28.3</v>
      </c>
      <c r="H157" s="1" t="s">
        <v>58</v>
      </c>
      <c r="I157" s="16" t="s">
        <v>63</v>
      </c>
      <c r="K157" s="1">
        <v>155</v>
      </c>
      <c r="L157" s="1">
        <f t="shared" si="1"/>
        <v>7.0671378091872787</v>
      </c>
      <c r="M157" s="1">
        <f t="shared" si="2"/>
        <v>5.3003533568904588</v>
      </c>
      <c r="N157" s="1">
        <f t="shared" si="3"/>
        <v>3.5335689045936394</v>
      </c>
    </row>
    <row r="158" spans="1:15" ht="15.75" customHeight="1" x14ac:dyDescent="0.15">
      <c r="A158" s="7">
        <v>44985</v>
      </c>
      <c r="B158" s="1">
        <v>35</v>
      </c>
      <c r="D158" s="1">
        <v>24.5</v>
      </c>
      <c r="H158" s="1" t="s">
        <v>58</v>
      </c>
      <c r="I158">
        <v>1</v>
      </c>
      <c r="K158" s="1">
        <v>156</v>
      </c>
      <c r="L158" s="1">
        <f t="shared" si="1"/>
        <v>8.1632653061224492</v>
      </c>
      <c r="M158" s="1">
        <f t="shared" si="2"/>
        <v>6.1224489795918364</v>
      </c>
      <c r="N158" s="1">
        <f t="shared" si="3"/>
        <v>4.0816326530612246</v>
      </c>
    </row>
    <row r="159" spans="1:15" ht="15.75" customHeight="1" x14ac:dyDescent="0.15">
      <c r="A159" s="7">
        <v>44985</v>
      </c>
      <c r="B159" s="1">
        <v>36</v>
      </c>
      <c r="D159" s="1">
        <v>23.5</v>
      </c>
      <c r="H159" s="1" t="s">
        <v>58</v>
      </c>
      <c r="I159">
        <v>1</v>
      </c>
      <c r="K159" s="1">
        <v>157</v>
      </c>
      <c r="L159" s="1">
        <f t="shared" si="1"/>
        <v>8.5106382978723403</v>
      </c>
      <c r="M159" s="1">
        <f t="shared" si="2"/>
        <v>6.3829787234042552</v>
      </c>
      <c r="N159" s="1">
        <f t="shared" si="3"/>
        <v>4.2553191489361701</v>
      </c>
    </row>
    <row r="160" spans="1:15" ht="15.75" customHeight="1" x14ac:dyDescent="0.15">
      <c r="A160" s="7">
        <v>44985</v>
      </c>
      <c r="B160" s="1">
        <v>42</v>
      </c>
      <c r="D160" s="1">
        <v>34.200000000000003</v>
      </c>
      <c r="H160" s="1" t="s">
        <v>58</v>
      </c>
      <c r="I160">
        <v>1</v>
      </c>
      <c r="K160" s="1">
        <v>158</v>
      </c>
      <c r="L160" s="1">
        <f t="shared" si="1"/>
        <v>5.8479532163742682</v>
      </c>
      <c r="M160" s="1">
        <f t="shared" si="2"/>
        <v>4.3859649122807012</v>
      </c>
      <c r="N160" s="1">
        <f t="shared" si="3"/>
        <v>2.9239766081871341</v>
      </c>
    </row>
    <row r="161" spans="1:14" ht="15.75" customHeight="1" x14ac:dyDescent="0.15">
      <c r="A161" s="7">
        <v>44985</v>
      </c>
      <c r="B161" s="1">
        <v>43</v>
      </c>
      <c r="D161" s="1">
        <v>27.1</v>
      </c>
      <c r="H161" s="1" t="s">
        <v>58</v>
      </c>
      <c r="I161">
        <v>1</v>
      </c>
      <c r="K161" s="1">
        <v>159</v>
      </c>
      <c r="L161" s="1">
        <f t="shared" si="1"/>
        <v>7.3800738007380069</v>
      </c>
      <c r="M161" s="1">
        <f t="shared" si="2"/>
        <v>5.5350553505535052</v>
      </c>
      <c r="N161" s="1">
        <f t="shared" si="3"/>
        <v>3.6900369003690034</v>
      </c>
    </row>
    <row r="162" spans="1:14" ht="15.75" customHeight="1" x14ac:dyDescent="0.15">
      <c r="A162" s="7">
        <v>44985</v>
      </c>
      <c r="B162" s="1">
        <v>51</v>
      </c>
      <c r="D162" s="1">
        <v>34.4</v>
      </c>
      <c r="H162" s="1" t="s">
        <v>58</v>
      </c>
      <c r="I162">
        <v>1</v>
      </c>
      <c r="K162" s="1">
        <v>160</v>
      </c>
      <c r="L162" s="1">
        <f t="shared" si="1"/>
        <v>5.8139534883720936</v>
      </c>
      <c r="M162" s="1">
        <f t="shared" si="2"/>
        <v>4.3604651162790695</v>
      </c>
      <c r="N162" s="1">
        <f t="shared" si="3"/>
        <v>2.9069767441860468</v>
      </c>
    </row>
    <row r="163" spans="1:14" ht="15.75" customHeight="1" x14ac:dyDescent="0.15">
      <c r="I163" t="s">
        <v>59</v>
      </c>
    </row>
    <row r="164" spans="1:14" ht="15.75" customHeight="1" x14ac:dyDescent="0.15">
      <c r="I164" t="s">
        <v>59</v>
      </c>
    </row>
    <row r="165" spans="1:14" ht="15.75" customHeight="1" x14ac:dyDescent="0.15">
      <c r="I165" s="16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D45E-9F9B-C94D-8AFD-973AF173AA99}">
  <sheetPr>
    <outlinePr summaryBelow="0" summaryRight="0"/>
  </sheetPr>
  <dimension ref="A2:S167"/>
  <sheetViews>
    <sheetView tabSelected="1" topLeftCell="G32" workbookViewId="0">
      <selection activeCell="L63" sqref="L63"/>
    </sheetView>
  </sheetViews>
  <sheetFormatPr baseColWidth="10" defaultColWidth="12.6640625" defaultRowHeight="15.75" customHeight="1" x14ac:dyDescent="0.15"/>
  <cols>
    <col min="1" max="1" width="21.5" customWidth="1"/>
    <col min="4" max="4" width="22.1640625" customWidth="1"/>
    <col min="10" max="10" width="15.5" customWidth="1"/>
    <col min="11" max="11" width="14.1640625" customWidth="1"/>
    <col min="12" max="12" width="11" customWidth="1"/>
    <col min="13" max="13" width="18.83203125" customWidth="1"/>
    <col min="14" max="14" width="16.5" customWidth="1"/>
    <col min="15" max="15" width="19.1640625" customWidth="1"/>
    <col min="16" max="16" width="19.33203125" customWidth="1"/>
  </cols>
  <sheetData>
    <row r="2" spans="1:19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7" t="s">
        <v>67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77</v>
      </c>
      <c r="R2" s="1" t="s">
        <v>79</v>
      </c>
      <c r="S2" s="1" t="s">
        <v>80</v>
      </c>
    </row>
    <row r="3" spans="1:19" ht="15.75" customHeight="1" x14ac:dyDescent="0.15">
      <c r="A3" s="2">
        <v>44953</v>
      </c>
      <c r="B3" s="1">
        <v>200</v>
      </c>
      <c r="C3" s="17" t="s">
        <v>14</v>
      </c>
      <c r="D3" s="1">
        <v>98.7</v>
      </c>
      <c r="F3" s="1">
        <v>90</v>
      </c>
      <c r="G3" s="1">
        <f>D3*F3</f>
        <v>8883</v>
      </c>
      <c r="H3" s="1" t="s">
        <v>15</v>
      </c>
      <c r="I3" s="1" t="s">
        <v>16</v>
      </c>
      <c r="J3" s="17" t="s">
        <v>68</v>
      </c>
      <c r="K3" s="1">
        <v>1</v>
      </c>
      <c r="L3" s="1">
        <v>1</v>
      </c>
      <c r="M3" s="4">
        <f t="shared" ref="M3:M34" si="0">200/D3</f>
        <v>2.0263424518743669</v>
      </c>
      <c r="N3" s="4">
        <f t="shared" ref="N3:N34" si="1">150/D3</f>
        <v>1.519756838905775</v>
      </c>
      <c r="O3" s="4">
        <f t="shared" ref="O3:O34" si="2">100/D3</f>
        <v>1.0131712259371835</v>
      </c>
      <c r="P3" s="27">
        <v>1.0131712260000001</v>
      </c>
      <c r="S3" s="32">
        <f>10-P3</f>
        <v>8.9868287739999992</v>
      </c>
    </row>
    <row r="4" spans="1:19" ht="15.75" customHeight="1" x14ac:dyDescent="0.15">
      <c r="A4" s="2">
        <v>44953</v>
      </c>
      <c r="B4" s="1">
        <v>201</v>
      </c>
      <c r="C4" s="1"/>
      <c r="D4" s="1">
        <v>51.5</v>
      </c>
      <c r="F4" s="1">
        <v>90</v>
      </c>
      <c r="G4" s="1">
        <f t="shared" ref="G3:G154" si="3">D4*F4</f>
        <v>4635</v>
      </c>
      <c r="H4" s="1" t="s">
        <v>15</v>
      </c>
      <c r="I4" s="1" t="s">
        <v>16</v>
      </c>
      <c r="J4" s="17" t="s">
        <v>68</v>
      </c>
      <c r="K4" s="1">
        <v>2</v>
      </c>
      <c r="L4" s="1">
        <v>2</v>
      </c>
      <c r="M4" s="4">
        <f t="shared" si="0"/>
        <v>3.883495145631068</v>
      </c>
      <c r="N4" s="4">
        <f t="shared" si="1"/>
        <v>2.912621359223301</v>
      </c>
      <c r="O4" s="4">
        <f>100/D4</f>
        <v>1.941747572815534</v>
      </c>
      <c r="P4" s="27">
        <v>1.941747573</v>
      </c>
      <c r="S4" s="32">
        <f t="shared" ref="S4:S67" si="4">10-P4</f>
        <v>8.0582524269999993</v>
      </c>
    </row>
    <row r="5" spans="1:19" ht="15.75" customHeight="1" x14ac:dyDescent="0.15">
      <c r="A5" s="2">
        <v>44953</v>
      </c>
      <c r="B5" s="1">
        <v>202</v>
      </c>
      <c r="C5" s="1"/>
      <c r="D5" s="1">
        <v>17.8</v>
      </c>
      <c r="F5" s="1">
        <v>90</v>
      </c>
      <c r="G5" s="1">
        <f t="shared" si="3"/>
        <v>1602</v>
      </c>
      <c r="H5" s="1" t="s">
        <v>15</v>
      </c>
      <c r="I5" s="1" t="s">
        <v>17</v>
      </c>
      <c r="J5" s="17" t="s">
        <v>68</v>
      </c>
      <c r="K5" s="1">
        <v>3</v>
      </c>
      <c r="L5" s="1">
        <v>3</v>
      </c>
      <c r="M5" s="5">
        <f t="shared" si="0"/>
        <v>11.235955056179774</v>
      </c>
      <c r="N5" s="4">
        <f t="shared" si="1"/>
        <v>8.4269662921348303</v>
      </c>
      <c r="O5" s="4">
        <f t="shared" si="2"/>
        <v>5.6179775280898872</v>
      </c>
      <c r="P5" s="27">
        <v>5.6179775279999999</v>
      </c>
      <c r="S5" s="32">
        <f t="shared" si="4"/>
        <v>4.3820224720000001</v>
      </c>
    </row>
    <row r="6" spans="1:19" ht="15.75" customHeight="1" x14ac:dyDescent="0.15">
      <c r="A6" s="2">
        <v>44953</v>
      </c>
      <c r="B6" s="1">
        <v>203</v>
      </c>
      <c r="C6" s="1"/>
      <c r="D6" s="1">
        <v>100</v>
      </c>
      <c r="F6" s="1">
        <v>90</v>
      </c>
      <c r="G6" s="1">
        <f t="shared" si="3"/>
        <v>9000</v>
      </c>
      <c r="H6" s="1" t="s">
        <v>15</v>
      </c>
      <c r="I6" s="1" t="s">
        <v>17</v>
      </c>
      <c r="J6" s="17" t="s">
        <v>68</v>
      </c>
      <c r="K6" s="1">
        <v>4</v>
      </c>
      <c r="L6" s="1">
        <v>4</v>
      </c>
      <c r="M6" s="4">
        <f t="shared" si="0"/>
        <v>2</v>
      </c>
      <c r="N6" s="4">
        <f t="shared" si="1"/>
        <v>1.5</v>
      </c>
      <c r="O6" s="4">
        <f t="shared" si="2"/>
        <v>1</v>
      </c>
      <c r="P6" s="27">
        <v>1</v>
      </c>
      <c r="S6" s="32">
        <f t="shared" si="4"/>
        <v>9</v>
      </c>
    </row>
    <row r="7" spans="1:19" ht="15.75" customHeight="1" x14ac:dyDescent="0.15">
      <c r="A7" s="2">
        <v>44953</v>
      </c>
      <c r="B7" s="1">
        <v>204</v>
      </c>
      <c r="C7" s="1"/>
      <c r="D7" s="1">
        <v>54.5</v>
      </c>
      <c r="F7" s="1">
        <v>90</v>
      </c>
      <c r="G7" s="1">
        <f t="shared" si="3"/>
        <v>4905</v>
      </c>
      <c r="H7" s="1" t="s">
        <v>15</v>
      </c>
      <c r="I7" s="1" t="s">
        <v>17</v>
      </c>
      <c r="J7" s="17" t="s">
        <v>68</v>
      </c>
      <c r="K7" s="1">
        <v>5</v>
      </c>
      <c r="L7" s="1">
        <v>5</v>
      </c>
      <c r="M7" s="4">
        <f t="shared" si="0"/>
        <v>3.669724770642202</v>
      </c>
      <c r="N7" s="4">
        <f t="shared" si="1"/>
        <v>2.7522935779816513</v>
      </c>
      <c r="O7" s="4">
        <f t="shared" si="2"/>
        <v>1.834862385321101</v>
      </c>
      <c r="P7" s="27">
        <v>1.8348623850000001</v>
      </c>
      <c r="S7" s="32">
        <f t="shared" si="4"/>
        <v>8.165137614999999</v>
      </c>
    </row>
    <row r="8" spans="1:19" ht="15.75" customHeight="1" x14ac:dyDescent="0.15">
      <c r="A8" s="2">
        <v>44953</v>
      </c>
      <c r="B8" s="1">
        <v>205</v>
      </c>
      <c r="C8" s="1"/>
      <c r="D8" s="1">
        <v>15.6</v>
      </c>
      <c r="F8" s="1">
        <v>90</v>
      </c>
      <c r="G8" s="1">
        <f t="shared" si="3"/>
        <v>1404</v>
      </c>
      <c r="H8" s="1" t="s">
        <v>15</v>
      </c>
      <c r="I8" s="1" t="s">
        <v>17</v>
      </c>
      <c r="J8" s="17" t="s">
        <v>68</v>
      </c>
      <c r="K8" s="1">
        <v>6</v>
      </c>
      <c r="L8" s="1">
        <v>6</v>
      </c>
      <c r="M8" s="5">
        <f t="shared" si="0"/>
        <v>12.820512820512821</v>
      </c>
      <c r="N8" s="4">
        <f t="shared" si="1"/>
        <v>9.615384615384615</v>
      </c>
      <c r="O8" s="4">
        <f t="shared" si="2"/>
        <v>6.4102564102564106</v>
      </c>
      <c r="P8" s="27">
        <v>6.4102564099999997</v>
      </c>
      <c r="S8" s="32">
        <f t="shared" si="4"/>
        <v>3.5897435900000003</v>
      </c>
    </row>
    <row r="9" spans="1:19" ht="15.75" customHeight="1" x14ac:dyDescent="0.15">
      <c r="A9" s="2">
        <v>44953</v>
      </c>
      <c r="B9" s="1">
        <v>206</v>
      </c>
      <c r="C9" s="1"/>
      <c r="D9" s="1">
        <v>110</v>
      </c>
      <c r="F9" s="1">
        <v>90</v>
      </c>
      <c r="G9" s="1">
        <f t="shared" si="3"/>
        <v>9900</v>
      </c>
      <c r="H9" s="1" t="s">
        <v>15</v>
      </c>
      <c r="I9" s="1" t="s">
        <v>17</v>
      </c>
      <c r="J9" s="17" t="s">
        <v>68</v>
      </c>
      <c r="K9" s="1">
        <v>7</v>
      </c>
      <c r="L9" s="1">
        <v>7</v>
      </c>
      <c r="M9" s="4">
        <f t="shared" si="0"/>
        <v>1.8181818181818181</v>
      </c>
      <c r="N9" s="4">
        <f t="shared" si="1"/>
        <v>1.3636363636363635</v>
      </c>
      <c r="O9" s="4">
        <f t="shared" si="2"/>
        <v>0.90909090909090906</v>
      </c>
      <c r="P9" s="28">
        <v>0.909090909</v>
      </c>
      <c r="Q9">
        <v>1</v>
      </c>
      <c r="S9" s="32">
        <f>10-1</f>
        <v>9</v>
      </c>
    </row>
    <row r="10" spans="1:19" ht="15.75" customHeight="1" x14ac:dyDescent="0.15">
      <c r="A10" s="2">
        <v>44953</v>
      </c>
      <c r="B10" s="1">
        <v>207</v>
      </c>
      <c r="C10" s="1"/>
      <c r="D10" s="1">
        <v>11.2</v>
      </c>
      <c r="F10" s="1">
        <v>90</v>
      </c>
      <c r="G10" s="1">
        <f t="shared" si="3"/>
        <v>1007.9999999999999</v>
      </c>
      <c r="H10" s="1" t="s">
        <v>15</v>
      </c>
      <c r="I10" s="1" t="s">
        <v>17</v>
      </c>
      <c r="J10" s="17" t="s">
        <v>68</v>
      </c>
      <c r="K10" s="1">
        <v>8</v>
      </c>
      <c r="L10" s="1">
        <v>8</v>
      </c>
      <c r="M10" s="5">
        <f t="shared" si="0"/>
        <v>17.857142857142858</v>
      </c>
      <c r="N10" s="4">
        <f t="shared" si="1"/>
        <v>13.392857142857144</v>
      </c>
      <c r="O10" s="4">
        <f t="shared" si="2"/>
        <v>8.9285714285714288</v>
      </c>
      <c r="P10" s="27">
        <v>8.9285714289999998</v>
      </c>
      <c r="S10" s="32">
        <f t="shared" si="4"/>
        <v>1.0714285710000002</v>
      </c>
    </row>
    <row r="11" spans="1:19" ht="15.75" customHeight="1" x14ac:dyDescent="0.15">
      <c r="A11" s="2">
        <v>44953</v>
      </c>
      <c r="B11" s="1">
        <v>208</v>
      </c>
      <c r="C11" s="1"/>
      <c r="D11" s="1">
        <v>15.4</v>
      </c>
      <c r="F11" s="1">
        <v>90</v>
      </c>
      <c r="G11" s="1">
        <f t="shared" si="3"/>
        <v>1386</v>
      </c>
      <c r="H11" s="1" t="s">
        <v>15</v>
      </c>
      <c r="I11" s="1" t="s">
        <v>17</v>
      </c>
      <c r="J11" s="17" t="s">
        <v>68</v>
      </c>
      <c r="K11" s="1">
        <v>9</v>
      </c>
      <c r="L11" s="1">
        <v>9</v>
      </c>
      <c r="M11" s="5">
        <f t="shared" si="0"/>
        <v>12.987012987012987</v>
      </c>
      <c r="N11" s="4">
        <f t="shared" si="1"/>
        <v>9.7402597402597397</v>
      </c>
      <c r="O11" s="4">
        <f t="shared" si="2"/>
        <v>6.4935064935064934</v>
      </c>
      <c r="P11" s="27">
        <v>6.493506494</v>
      </c>
      <c r="S11" s="32">
        <f t="shared" si="4"/>
        <v>3.506493506</v>
      </c>
    </row>
    <row r="12" spans="1:19" ht="15.75" customHeight="1" x14ac:dyDescent="0.15">
      <c r="A12" s="2">
        <v>44953</v>
      </c>
      <c r="B12" s="1">
        <v>209</v>
      </c>
      <c r="C12" s="1"/>
      <c r="D12" s="1">
        <v>52.9</v>
      </c>
      <c r="F12" s="1">
        <v>90</v>
      </c>
      <c r="G12" s="1">
        <f t="shared" si="3"/>
        <v>4761</v>
      </c>
      <c r="H12" s="1" t="s">
        <v>15</v>
      </c>
      <c r="I12" s="1" t="s">
        <v>17</v>
      </c>
      <c r="J12" s="17" t="s">
        <v>68</v>
      </c>
      <c r="K12" s="1">
        <v>10</v>
      </c>
      <c r="L12" s="1">
        <v>10</v>
      </c>
      <c r="M12" s="4">
        <f t="shared" si="0"/>
        <v>3.7807183364839321</v>
      </c>
      <c r="N12" s="4">
        <f t="shared" si="1"/>
        <v>2.8355387523629489</v>
      </c>
      <c r="O12" s="4">
        <f t="shared" si="2"/>
        <v>1.890359168241966</v>
      </c>
      <c r="P12" s="27">
        <v>1.890359168</v>
      </c>
      <c r="S12" s="32">
        <f t="shared" si="4"/>
        <v>8.1096408320000002</v>
      </c>
    </row>
    <row r="13" spans="1:19" ht="15.75" customHeight="1" x14ac:dyDescent="0.15">
      <c r="A13" s="2">
        <v>44953</v>
      </c>
      <c r="B13" s="1">
        <v>210</v>
      </c>
      <c r="C13" s="1"/>
      <c r="D13" s="1">
        <v>47.4</v>
      </c>
      <c r="F13" s="1">
        <v>90</v>
      </c>
      <c r="G13" s="1">
        <f t="shared" si="3"/>
        <v>4266</v>
      </c>
      <c r="H13" s="1" t="s">
        <v>15</v>
      </c>
      <c r="I13" s="1" t="s">
        <v>17</v>
      </c>
      <c r="J13" s="17" t="s">
        <v>68</v>
      </c>
      <c r="K13" s="1">
        <v>11</v>
      </c>
      <c r="L13" s="1">
        <v>11</v>
      </c>
      <c r="M13" s="4">
        <f t="shared" si="0"/>
        <v>4.2194092827004219</v>
      </c>
      <c r="N13" s="4">
        <f t="shared" si="1"/>
        <v>3.1645569620253164</v>
      </c>
      <c r="O13" s="4">
        <f t="shared" si="2"/>
        <v>2.109704641350211</v>
      </c>
      <c r="P13" s="27">
        <v>2.109704641</v>
      </c>
      <c r="S13" s="32">
        <f t="shared" si="4"/>
        <v>7.8902953589999996</v>
      </c>
    </row>
    <row r="14" spans="1:19" s="24" customFormat="1" ht="15.75" customHeight="1" x14ac:dyDescent="0.15">
      <c r="A14" s="21">
        <v>44985</v>
      </c>
      <c r="B14" s="22">
        <v>211</v>
      </c>
      <c r="C14" s="23"/>
      <c r="D14" s="22">
        <v>97</v>
      </c>
      <c r="E14" s="23" t="s">
        <v>51</v>
      </c>
      <c r="F14" s="23">
        <v>90</v>
      </c>
      <c r="G14" s="23">
        <f t="shared" si="3"/>
        <v>8730</v>
      </c>
      <c r="H14" s="22" t="s">
        <v>58</v>
      </c>
      <c r="I14" s="23" t="s">
        <v>17</v>
      </c>
      <c r="J14" s="17" t="s">
        <v>68</v>
      </c>
      <c r="K14" s="1">
        <v>12</v>
      </c>
      <c r="L14" s="22">
        <v>12</v>
      </c>
      <c r="M14" s="22">
        <f t="shared" si="0"/>
        <v>2.0618556701030926</v>
      </c>
      <c r="N14" s="22">
        <f t="shared" si="1"/>
        <v>1.5463917525773196</v>
      </c>
      <c r="O14" s="22">
        <f t="shared" si="2"/>
        <v>1.0309278350515463</v>
      </c>
      <c r="P14" s="27">
        <v>1.030927835</v>
      </c>
      <c r="S14" s="32">
        <f t="shared" si="4"/>
        <v>8.969072165</v>
      </c>
    </row>
    <row r="15" spans="1:19" ht="15.75" customHeight="1" x14ac:dyDescent="0.15">
      <c r="A15" s="2">
        <v>44953</v>
      </c>
      <c r="B15" s="1">
        <v>212</v>
      </c>
      <c r="C15" s="1"/>
      <c r="D15" s="1">
        <v>18.7</v>
      </c>
      <c r="F15" s="1">
        <v>90</v>
      </c>
      <c r="G15" s="1">
        <f t="shared" si="3"/>
        <v>1683</v>
      </c>
      <c r="H15" s="1" t="s">
        <v>15</v>
      </c>
      <c r="I15" s="1" t="s">
        <v>17</v>
      </c>
      <c r="J15" s="17" t="s">
        <v>68</v>
      </c>
      <c r="K15" s="1">
        <v>13</v>
      </c>
      <c r="L15" s="1">
        <v>13</v>
      </c>
      <c r="M15" s="5">
        <f t="shared" si="0"/>
        <v>10.695187165775401</v>
      </c>
      <c r="N15" s="4">
        <f t="shared" si="1"/>
        <v>8.0213903743315509</v>
      </c>
      <c r="O15" s="4">
        <f t="shared" si="2"/>
        <v>5.3475935828877006</v>
      </c>
      <c r="P15" s="27">
        <v>5.3475935830000001</v>
      </c>
      <c r="S15" s="32">
        <f t="shared" si="4"/>
        <v>4.6524064169999999</v>
      </c>
    </row>
    <row r="16" spans="1:19" ht="15.75" customHeight="1" x14ac:dyDescent="0.15">
      <c r="A16" s="2">
        <v>44953</v>
      </c>
      <c r="B16" s="1">
        <v>213</v>
      </c>
      <c r="C16" s="1"/>
      <c r="D16" s="1">
        <v>35</v>
      </c>
      <c r="F16" s="1">
        <v>90</v>
      </c>
      <c r="G16" s="1">
        <f t="shared" si="3"/>
        <v>3150</v>
      </c>
      <c r="H16" s="1" t="s">
        <v>15</v>
      </c>
      <c r="I16" s="1" t="s">
        <v>17</v>
      </c>
      <c r="J16" s="17" t="s">
        <v>68</v>
      </c>
      <c r="K16" s="1">
        <v>14</v>
      </c>
      <c r="L16" s="1">
        <v>14</v>
      </c>
      <c r="M16" s="4">
        <f t="shared" si="0"/>
        <v>5.7142857142857144</v>
      </c>
      <c r="N16" s="4">
        <f t="shared" si="1"/>
        <v>4.2857142857142856</v>
      </c>
      <c r="O16" s="4">
        <f t="shared" si="2"/>
        <v>2.8571428571428572</v>
      </c>
      <c r="P16" s="27">
        <v>2.8571428569999999</v>
      </c>
      <c r="S16" s="32">
        <f t="shared" si="4"/>
        <v>7.1428571430000005</v>
      </c>
    </row>
    <row r="17" spans="1:19" ht="15.75" customHeight="1" x14ac:dyDescent="0.15">
      <c r="A17" s="2">
        <v>44953</v>
      </c>
      <c r="B17" s="1">
        <v>214</v>
      </c>
      <c r="C17" s="1"/>
      <c r="D17" s="1">
        <v>10.4</v>
      </c>
      <c r="F17" s="1">
        <v>90</v>
      </c>
      <c r="G17" s="1">
        <f t="shared" si="3"/>
        <v>936</v>
      </c>
      <c r="H17" s="1" t="s">
        <v>15</v>
      </c>
      <c r="I17" s="1" t="s">
        <v>17</v>
      </c>
      <c r="J17" s="17" t="s">
        <v>68</v>
      </c>
      <c r="K17" s="1">
        <v>15</v>
      </c>
      <c r="L17" s="1">
        <v>15</v>
      </c>
      <c r="M17" s="5">
        <f t="shared" si="0"/>
        <v>19.23076923076923</v>
      </c>
      <c r="N17" s="4">
        <f t="shared" si="1"/>
        <v>14.423076923076923</v>
      </c>
      <c r="O17" s="4">
        <f t="shared" si="2"/>
        <v>9.615384615384615</v>
      </c>
      <c r="P17" s="27">
        <v>9.615384615</v>
      </c>
      <c r="S17" s="32">
        <f t="shared" si="4"/>
        <v>0.38461538500000003</v>
      </c>
    </row>
    <row r="18" spans="1:19" ht="15.75" customHeight="1" x14ac:dyDescent="0.15">
      <c r="A18" s="2">
        <v>44953</v>
      </c>
      <c r="B18" s="1">
        <v>215</v>
      </c>
      <c r="C18" s="1"/>
      <c r="D18" s="1">
        <v>17.100000000000001</v>
      </c>
      <c r="F18" s="1">
        <v>90</v>
      </c>
      <c r="G18" s="1">
        <f t="shared" si="3"/>
        <v>1539.0000000000002</v>
      </c>
      <c r="H18" s="1" t="s">
        <v>15</v>
      </c>
      <c r="I18" s="1" t="s">
        <v>17</v>
      </c>
      <c r="J18" s="17" t="s">
        <v>68</v>
      </c>
      <c r="K18" s="1">
        <v>16</v>
      </c>
      <c r="L18" s="1">
        <v>16</v>
      </c>
      <c r="M18" s="5">
        <f t="shared" si="0"/>
        <v>11.695906432748536</v>
      </c>
      <c r="N18" s="4">
        <f t="shared" si="1"/>
        <v>8.7719298245614024</v>
      </c>
      <c r="O18" s="4">
        <f t="shared" si="2"/>
        <v>5.8479532163742682</v>
      </c>
      <c r="P18" s="27">
        <v>5.8479532159999996</v>
      </c>
      <c r="S18" s="32">
        <f t="shared" si="4"/>
        <v>4.1520467840000004</v>
      </c>
    </row>
    <row r="19" spans="1:19" ht="15.75" customHeight="1" x14ac:dyDescent="0.15">
      <c r="A19" s="2">
        <v>44957</v>
      </c>
      <c r="B19" s="1">
        <v>216</v>
      </c>
      <c r="C19" s="1"/>
      <c r="D19" s="1">
        <v>201.5</v>
      </c>
      <c r="E19" s="1" t="s">
        <v>18</v>
      </c>
      <c r="F19" s="1">
        <v>90</v>
      </c>
      <c r="G19" s="1">
        <f t="shared" si="3"/>
        <v>18135</v>
      </c>
      <c r="H19" s="1" t="s">
        <v>19</v>
      </c>
      <c r="I19" s="1" t="s">
        <v>17</v>
      </c>
      <c r="J19" s="17" t="s">
        <v>68</v>
      </c>
      <c r="K19" s="1">
        <v>17</v>
      </c>
      <c r="L19" s="1">
        <v>17</v>
      </c>
      <c r="M19" s="5">
        <f t="shared" si="0"/>
        <v>0.99255583126550873</v>
      </c>
      <c r="N19" s="4">
        <f t="shared" si="1"/>
        <v>0.74441687344913154</v>
      </c>
      <c r="O19" s="4">
        <f t="shared" si="2"/>
        <v>0.49627791563275436</v>
      </c>
      <c r="P19" s="28">
        <v>0.49627791599999999</v>
      </c>
      <c r="Q19" t="s">
        <v>78</v>
      </c>
      <c r="R19">
        <v>1</v>
      </c>
      <c r="S19" s="32">
        <f>10-1</f>
        <v>9</v>
      </c>
    </row>
    <row r="20" spans="1:19" ht="15.75" customHeight="1" x14ac:dyDescent="0.15">
      <c r="A20" s="2">
        <v>44957</v>
      </c>
      <c r="B20" s="1">
        <v>217</v>
      </c>
      <c r="C20" s="1"/>
      <c r="D20" s="1">
        <v>179</v>
      </c>
      <c r="E20" s="1" t="s">
        <v>20</v>
      </c>
      <c r="F20" s="1">
        <v>90</v>
      </c>
      <c r="G20" s="1">
        <f t="shared" si="3"/>
        <v>16110</v>
      </c>
      <c r="H20" s="1" t="s">
        <v>19</v>
      </c>
      <c r="I20" s="1" t="s">
        <v>17</v>
      </c>
      <c r="J20" s="17" t="s">
        <v>68</v>
      </c>
      <c r="K20" s="1">
        <v>18</v>
      </c>
      <c r="L20" s="1">
        <v>18</v>
      </c>
      <c r="M20" s="4">
        <f t="shared" si="0"/>
        <v>1.1173184357541899</v>
      </c>
      <c r="N20" s="4">
        <f t="shared" si="1"/>
        <v>0.83798882681564246</v>
      </c>
      <c r="O20" s="4">
        <f t="shared" si="2"/>
        <v>0.55865921787709494</v>
      </c>
      <c r="P20" s="28">
        <v>0.55865921799999996</v>
      </c>
      <c r="Q20" t="s">
        <v>78</v>
      </c>
      <c r="R20" s="32">
        <f>P20*2</f>
        <v>1.1173184359999999</v>
      </c>
      <c r="S20" s="32">
        <f>10-R20</f>
        <v>8.8826815640000003</v>
      </c>
    </row>
    <row r="21" spans="1:19" ht="15.75" customHeight="1" x14ac:dyDescent="0.15">
      <c r="A21" s="2">
        <v>44957</v>
      </c>
      <c r="B21" s="1">
        <v>219</v>
      </c>
      <c r="C21" s="1"/>
      <c r="D21" s="1">
        <v>154</v>
      </c>
      <c r="E21" s="1" t="s">
        <v>21</v>
      </c>
      <c r="F21" s="1">
        <v>90</v>
      </c>
      <c r="G21" s="1">
        <f t="shared" si="3"/>
        <v>13860</v>
      </c>
      <c r="H21" s="1" t="s">
        <v>19</v>
      </c>
      <c r="I21" s="1" t="s">
        <v>17</v>
      </c>
      <c r="J21" s="17" t="s">
        <v>68</v>
      </c>
      <c r="K21" s="1">
        <v>19</v>
      </c>
      <c r="L21" s="1">
        <v>19</v>
      </c>
      <c r="M21" s="4">
        <f t="shared" si="0"/>
        <v>1.2987012987012987</v>
      </c>
      <c r="N21" s="4">
        <f t="shared" si="1"/>
        <v>0.97402597402597402</v>
      </c>
      <c r="O21" s="4">
        <f t="shared" si="2"/>
        <v>0.64935064935064934</v>
      </c>
      <c r="P21" s="28">
        <v>0.64935064899999995</v>
      </c>
      <c r="Q21" t="s">
        <v>78</v>
      </c>
      <c r="R21" s="32">
        <f>P21*2</f>
        <v>1.2987012979999999</v>
      </c>
      <c r="S21" s="32">
        <f>10-R21</f>
        <v>8.7012987020000008</v>
      </c>
    </row>
    <row r="22" spans="1:19" ht="15.75" customHeight="1" x14ac:dyDescent="0.15">
      <c r="A22" s="2">
        <v>44957</v>
      </c>
      <c r="B22" s="1">
        <v>220</v>
      </c>
      <c r="C22" s="1"/>
      <c r="D22" s="1">
        <v>130</v>
      </c>
      <c r="E22" s="1" t="s">
        <v>22</v>
      </c>
      <c r="F22" s="1">
        <v>90</v>
      </c>
      <c r="G22" s="1">
        <f t="shared" si="3"/>
        <v>11700</v>
      </c>
      <c r="H22" s="1" t="s">
        <v>19</v>
      </c>
      <c r="I22" s="1" t="s">
        <v>17</v>
      </c>
      <c r="J22" s="17" t="s">
        <v>68</v>
      </c>
      <c r="K22" s="1">
        <v>20</v>
      </c>
      <c r="L22" s="1">
        <v>20</v>
      </c>
      <c r="M22" s="4">
        <f t="shared" si="0"/>
        <v>1.5384615384615385</v>
      </c>
      <c r="N22" s="4">
        <f t="shared" si="1"/>
        <v>1.1538461538461537</v>
      </c>
      <c r="O22" s="4">
        <f t="shared" si="2"/>
        <v>0.76923076923076927</v>
      </c>
      <c r="P22" s="28">
        <v>0.76923076899999998</v>
      </c>
      <c r="Q22">
        <v>1</v>
      </c>
      <c r="R22" s="32"/>
      <c r="S22" s="32">
        <f>10-Q22</f>
        <v>9</v>
      </c>
    </row>
    <row r="23" spans="1:19" ht="15.75" customHeight="1" x14ac:dyDescent="0.15">
      <c r="A23" s="2">
        <v>44957</v>
      </c>
      <c r="B23" s="1">
        <v>221</v>
      </c>
      <c r="C23" s="1"/>
      <c r="D23" s="1">
        <v>177.5</v>
      </c>
      <c r="E23" s="1" t="s">
        <v>23</v>
      </c>
      <c r="F23" s="1">
        <v>90</v>
      </c>
      <c r="G23" s="1">
        <f t="shared" si="3"/>
        <v>15975</v>
      </c>
      <c r="H23" s="1" t="s">
        <v>19</v>
      </c>
      <c r="I23" s="1" t="s">
        <v>17</v>
      </c>
      <c r="J23" s="17" t="s">
        <v>68</v>
      </c>
      <c r="K23" s="1">
        <v>21</v>
      </c>
      <c r="L23" s="1">
        <v>21</v>
      </c>
      <c r="M23" s="4">
        <f t="shared" si="0"/>
        <v>1.1267605633802817</v>
      </c>
      <c r="N23" s="4">
        <f t="shared" si="1"/>
        <v>0.84507042253521125</v>
      </c>
      <c r="O23" s="4">
        <f t="shared" si="2"/>
        <v>0.56338028169014087</v>
      </c>
      <c r="P23" s="28">
        <v>0.56338028200000001</v>
      </c>
      <c r="Q23" t="s">
        <v>78</v>
      </c>
      <c r="R23" s="32">
        <f>P23*2</f>
        <v>1.126760564</v>
      </c>
      <c r="S23" s="32">
        <f>10-R23</f>
        <v>8.8732394360000004</v>
      </c>
    </row>
    <row r="24" spans="1:19" ht="15.75" customHeight="1" x14ac:dyDescent="0.15">
      <c r="A24" s="2">
        <v>44957</v>
      </c>
      <c r="B24" s="1">
        <v>222</v>
      </c>
      <c r="C24" s="1"/>
      <c r="D24" s="1">
        <v>110</v>
      </c>
      <c r="F24" s="1">
        <v>90</v>
      </c>
      <c r="G24" s="1">
        <f t="shared" si="3"/>
        <v>9900</v>
      </c>
      <c r="H24" s="1" t="s">
        <v>15</v>
      </c>
      <c r="I24" s="1" t="s">
        <v>17</v>
      </c>
      <c r="J24" s="17" t="s">
        <v>68</v>
      </c>
      <c r="K24" s="1">
        <v>22</v>
      </c>
      <c r="L24" s="1">
        <v>22</v>
      </c>
      <c r="M24" s="4">
        <f t="shared" si="0"/>
        <v>1.8181818181818181</v>
      </c>
      <c r="N24" s="4">
        <f t="shared" si="1"/>
        <v>1.3636363636363635</v>
      </c>
      <c r="O24" s="4">
        <f t="shared" si="2"/>
        <v>0.90909090909090906</v>
      </c>
      <c r="P24" s="28">
        <v>0.909090909</v>
      </c>
      <c r="Q24">
        <v>1</v>
      </c>
      <c r="R24" s="32"/>
      <c r="S24" s="32">
        <f>10-Q24</f>
        <v>9</v>
      </c>
    </row>
    <row r="25" spans="1:19" ht="15.75" customHeight="1" x14ac:dyDescent="0.15">
      <c r="A25" s="2">
        <v>44957</v>
      </c>
      <c r="B25" s="1">
        <v>223</v>
      </c>
      <c r="C25" s="1"/>
      <c r="D25" s="1">
        <v>81.400000000000006</v>
      </c>
      <c r="F25" s="1">
        <v>90</v>
      </c>
      <c r="G25" s="1">
        <f t="shared" si="3"/>
        <v>7326.0000000000009</v>
      </c>
      <c r="H25" s="1" t="s">
        <v>15</v>
      </c>
      <c r="I25" s="1" t="s">
        <v>17</v>
      </c>
      <c r="J25" s="17" t="s">
        <v>68</v>
      </c>
      <c r="K25" s="1">
        <v>23</v>
      </c>
      <c r="L25" s="1">
        <v>23</v>
      </c>
      <c r="M25" s="4">
        <f t="shared" si="0"/>
        <v>2.4570024570024569</v>
      </c>
      <c r="N25" s="4">
        <f t="shared" si="1"/>
        <v>1.8427518427518426</v>
      </c>
      <c r="O25" s="4">
        <f t="shared" si="2"/>
        <v>1.2285012285012284</v>
      </c>
      <c r="P25" s="27">
        <v>1.2285012289999999</v>
      </c>
      <c r="R25" s="32"/>
      <c r="S25" s="32">
        <f t="shared" si="4"/>
        <v>8.771498771000001</v>
      </c>
    </row>
    <row r="26" spans="1:19" ht="15.75" customHeight="1" x14ac:dyDescent="0.15">
      <c r="A26" s="2">
        <v>44957</v>
      </c>
      <c r="B26" s="1">
        <v>224</v>
      </c>
      <c r="C26" s="1"/>
      <c r="D26" s="1">
        <v>100</v>
      </c>
      <c r="F26" s="1">
        <v>90</v>
      </c>
      <c r="G26" s="1">
        <f t="shared" si="3"/>
        <v>9000</v>
      </c>
      <c r="H26" s="1" t="s">
        <v>15</v>
      </c>
      <c r="I26" s="1" t="s">
        <v>17</v>
      </c>
      <c r="J26" s="17" t="s">
        <v>68</v>
      </c>
      <c r="K26" s="1">
        <v>24</v>
      </c>
      <c r="L26" s="1">
        <v>24</v>
      </c>
      <c r="M26" s="4">
        <f t="shared" si="0"/>
        <v>2</v>
      </c>
      <c r="N26" s="4">
        <f t="shared" si="1"/>
        <v>1.5</v>
      </c>
      <c r="O26" s="4">
        <f t="shared" si="2"/>
        <v>1</v>
      </c>
      <c r="P26" s="27">
        <v>1</v>
      </c>
      <c r="R26" s="32"/>
      <c r="S26" s="32">
        <f t="shared" si="4"/>
        <v>9</v>
      </c>
    </row>
    <row r="27" spans="1:19" ht="15.75" customHeight="1" x14ac:dyDescent="0.15">
      <c r="A27" s="2">
        <v>44957</v>
      </c>
      <c r="B27" s="1">
        <v>225</v>
      </c>
      <c r="C27" s="1"/>
      <c r="D27" s="1">
        <v>83.7</v>
      </c>
      <c r="F27" s="1">
        <v>90</v>
      </c>
      <c r="G27" s="1">
        <f t="shared" si="3"/>
        <v>7533</v>
      </c>
      <c r="H27" s="1" t="s">
        <v>15</v>
      </c>
      <c r="I27" s="1" t="s">
        <v>17</v>
      </c>
      <c r="J27" s="17" t="s">
        <v>68</v>
      </c>
      <c r="K27" s="1">
        <v>25</v>
      </c>
      <c r="L27" s="1">
        <v>25</v>
      </c>
      <c r="M27" s="4">
        <f t="shared" si="0"/>
        <v>2.3894862604540021</v>
      </c>
      <c r="N27" s="4">
        <f t="shared" si="1"/>
        <v>1.7921146953405018</v>
      </c>
      <c r="O27" s="4">
        <f t="shared" si="2"/>
        <v>1.1947431302270011</v>
      </c>
      <c r="P27" s="27">
        <v>1.19474313</v>
      </c>
      <c r="R27" s="32"/>
      <c r="S27" s="32">
        <f t="shared" si="4"/>
        <v>8.8052568700000009</v>
      </c>
    </row>
    <row r="28" spans="1:19" ht="15.75" customHeight="1" x14ac:dyDescent="0.15">
      <c r="A28" s="2">
        <v>44957</v>
      </c>
      <c r="B28" s="1">
        <v>226</v>
      </c>
      <c r="C28" s="1"/>
      <c r="D28" s="1">
        <v>58.1</v>
      </c>
      <c r="F28" s="1">
        <v>90</v>
      </c>
      <c r="G28" s="1">
        <f t="shared" si="3"/>
        <v>5229</v>
      </c>
      <c r="H28" s="1" t="s">
        <v>15</v>
      </c>
      <c r="I28" s="1" t="s">
        <v>17</v>
      </c>
      <c r="J28" s="17" t="s">
        <v>68</v>
      </c>
      <c r="K28" s="1">
        <v>26</v>
      </c>
      <c r="L28" s="1">
        <v>26</v>
      </c>
      <c r="M28" s="4">
        <f t="shared" si="0"/>
        <v>3.4423407917383821</v>
      </c>
      <c r="N28" s="4">
        <f t="shared" si="1"/>
        <v>2.5817555938037864</v>
      </c>
      <c r="O28" s="4">
        <f t="shared" si="2"/>
        <v>1.7211703958691911</v>
      </c>
      <c r="P28" s="27">
        <v>1.721170396</v>
      </c>
      <c r="R28" s="32"/>
      <c r="S28" s="32">
        <f t="shared" si="4"/>
        <v>8.2788296040000002</v>
      </c>
    </row>
    <row r="29" spans="1:19" ht="15.75" customHeight="1" x14ac:dyDescent="0.15">
      <c r="A29" s="2">
        <v>44957</v>
      </c>
      <c r="B29" s="1">
        <v>227</v>
      </c>
      <c r="C29" s="1"/>
      <c r="D29" s="1">
        <v>96.3</v>
      </c>
      <c r="F29" s="1">
        <v>90</v>
      </c>
      <c r="G29" s="1">
        <f t="shared" si="3"/>
        <v>8667</v>
      </c>
      <c r="H29" s="1" t="s">
        <v>15</v>
      </c>
      <c r="I29" s="1" t="s">
        <v>17</v>
      </c>
      <c r="J29" s="17" t="s">
        <v>68</v>
      </c>
      <c r="K29" s="1">
        <v>27</v>
      </c>
      <c r="L29" s="1">
        <v>27</v>
      </c>
      <c r="M29" s="4">
        <f t="shared" si="0"/>
        <v>2.0768431983385254</v>
      </c>
      <c r="N29" s="4">
        <f t="shared" si="1"/>
        <v>1.557632398753894</v>
      </c>
      <c r="O29" s="4">
        <f t="shared" si="2"/>
        <v>1.0384215991692627</v>
      </c>
      <c r="P29" s="27">
        <v>1.0384215990000001</v>
      </c>
      <c r="R29" s="32"/>
      <c r="S29" s="32">
        <f t="shared" si="4"/>
        <v>8.9615784010000006</v>
      </c>
    </row>
    <row r="30" spans="1:19" ht="15.75" customHeight="1" x14ac:dyDescent="0.15">
      <c r="A30" s="2">
        <v>44957</v>
      </c>
      <c r="B30" s="1">
        <v>228</v>
      </c>
      <c r="C30" s="1"/>
      <c r="D30" s="1">
        <v>100</v>
      </c>
      <c r="F30" s="1">
        <v>90</v>
      </c>
      <c r="G30" s="1">
        <f t="shared" si="3"/>
        <v>9000</v>
      </c>
      <c r="H30" s="1" t="s">
        <v>15</v>
      </c>
      <c r="I30" s="1" t="s">
        <v>17</v>
      </c>
      <c r="J30" s="17" t="s">
        <v>68</v>
      </c>
      <c r="K30" s="1">
        <v>28</v>
      </c>
      <c r="L30" s="1">
        <v>28</v>
      </c>
      <c r="M30" s="4">
        <f t="shared" si="0"/>
        <v>2</v>
      </c>
      <c r="N30" s="4">
        <f t="shared" si="1"/>
        <v>1.5</v>
      </c>
      <c r="O30" s="4">
        <f t="shared" si="2"/>
        <v>1</v>
      </c>
      <c r="P30" s="27">
        <v>1</v>
      </c>
      <c r="R30" s="32"/>
      <c r="S30" s="32">
        <f t="shared" si="4"/>
        <v>9</v>
      </c>
    </row>
    <row r="31" spans="1:19" ht="15.75" customHeight="1" x14ac:dyDescent="0.15">
      <c r="A31" s="2">
        <v>44957</v>
      </c>
      <c r="B31" s="1">
        <v>229</v>
      </c>
      <c r="C31" s="1"/>
      <c r="D31" s="1">
        <v>171.5</v>
      </c>
      <c r="E31" s="1" t="s">
        <v>24</v>
      </c>
      <c r="F31" s="1">
        <v>90</v>
      </c>
      <c r="G31" s="1">
        <f t="shared" si="3"/>
        <v>15435</v>
      </c>
      <c r="H31" s="1" t="s">
        <v>19</v>
      </c>
      <c r="I31" s="1" t="s">
        <v>17</v>
      </c>
      <c r="J31" s="17" t="s">
        <v>68</v>
      </c>
      <c r="K31" s="1">
        <v>29</v>
      </c>
      <c r="L31" s="1">
        <v>29</v>
      </c>
      <c r="M31" s="4">
        <f t="shared" si="0"/>
        <v>1.1661807580174928</v>
      </c>
      <c r="N31" s="4">
        <f t="shared" si="1"/>
        <v>0.87463556851311952</v>
      </c>
      <c r="O31" s="4">
        <f t="shared" si="2"/>
        <v>0.58309037900874638</v>
      </c>
      <c r="P31" s="28">
        <v>0.58309037900000005</v>
      </c>
      <c r="Q31" t="s">
        <v>78</v>
      </c>
      <c r="R31" s="32">
        <f>P31*2</f>
        <v>1.1661807580000001</v>
      </c>
      <c r="S31" s="32">
        <f>10-R31</f>
        <v>8.8338192420000006</v>
      </c>
    </row>
    <row r="32" spans="1:19" ht="15.75" customHeight="1" x14ac:dyDescent="0.15">
      <c r="A32" s="2">
        <v>44957</v>
      </c>
      <c r="B32" s="1">
        <v>230</v>
      </c>
      <c r="C32" s="1"/>
      <c r="D32" s="1">
        <v>110</v>
      </c>
      <c r="F32" s="1">
        <v>90</v>
      </c>
      <c r="G32" s="1">
        <f t="shared" si="3"/>
        <v>9900</v>
      </c>
      <c r="H32" s="1" t="s">
        <v>15</v>
      </c>
      <c r="I32" s="1" t="s">
        <v>17</v>
      </c>
      <c r="J32" s="17" t="s">
        <v>68</v>
      </c>
      <c r="K32" s="1">
        <v>30</v>
      </c>
      <c r="L32" s="1">
        <v>30</v>
      </c>
      <c r="M32" s="4">
        <f t="shared" si="0"/>
        <v>1.8181818181818181</v>
      </c>
      <c r="N32" s="4">
        <f t="shared" si="1"/>
        <v>1.3636363636363635</v>
      </c>
      <c r="O32" s="4">
        <f t="shared" si="2"/>
        <v>0.90909090909090906</v>
      </c>
      <c r="P32" s="28">
        <v>0.909090909</v>
      </c>
      <c r="Q32">
        <v>1</v>
      </c>
      <c r="R32" s="32"/>
      <c r="S32" s="32">
        <f>10-Q32</f>
        <v>9</v>
      </c>
    </row>
    <row r="33" spans="1:19" ht="15.75" customHeight="1" x14ac:dyDescent="0.15">
      <c r="A33" s="2">
        <v>44957</v>
      </c>
      <c r="B33" s="1">
        <v>280</v>
      </c>
      <c r="C33" s="1"/>
      <c r="D33" s="1">
        <v>95.7</v>
      </c>
      <c r="F33" s="1">
        <v>90</v>
      </c>
      <c r="G33" s="1">
        <f t="shared" si="3"/>
        <v>8613</v>
      </c>
      <c r="H33" s="1" t="s">
        <v>15</v>
      </c>
      <c r="I33" s="1" t="s">
        <v>25</v>
      </c>
      <c r="J33" s="17" t="s">
        <v>68</v>
      </c>
      <c r="K33" s="1">
        <v>1</v>
      </c>
      <c r="L33" s="1">
        <v>31</v>
      </c>
      <c r="M33" s="4">
        <f t="shared" si="0"/>
        <v>2.089864158829676</v>
      </c>
      <c r="N33" s="4">
        <f t="shared" si="1"/>
        <v>1.567398119122257</v>
      </c>
      <c r="O33" s="4">
        <f t="shared" si="2"/>
        <v>1.044932079414838</v>
      </c>
      <c r="P33" s="27">
        <v>1.0449320790000001</v>
      </c>
      <c r="R33" s="32"/>
      <c r="S33" s="32">
        <f t="shared" si="4"/>
        <v>8.9550679209999995</v>
      </c>
    </row>
    <row r="34" spans="1:19" ht="15.75" customHeight="1" x14ac:dyDescent="0.15">
      <c r="A34" s="2">
        <v>44957</v>
      </c>
      <c r="B34" s="1">
        <v>281</v>
      </c>
      <c r="C34" s="1"/>
      <c r="D34" s="25">
        <v>93</v>
      </c>
      <c r="E34" s="25"/>
      <c r="F34" s="25">
        <v>90</v>
      </c>
      <c r="G34" s="25">
        <f t="shared" si="3"/>
        <v>8370</v>
      </c>
      <c r="H34" s="25" t="s">
        <v>15</v>
      </c>
      <c r="I34" s="25" t="s">
        <v>25</v>
      </c>
      <c r="J34" s="17" t="s">
        <v>68</v>
      </c>
      <c r="K34" s="25">
        <v>2</v>
      </c>
      <c r="L34" s="25">
        <v>32</v>
      </c>
      <c r="M34" s="26">
        <f t="shared" si="0"/>
        <v>2.150537634408602</v>
      </c>
      <c r="N34" s="4">
        <f t="shared" si="1"/>
        <v>1.6129032258064515</v>
      </c>
      <c r="O34" s="4">
        <f t="shared" si="2"/>
        <v>1.075268817204301</v>
      </c>
      <c r="P34" s="27">
        <v>1.075268817</v>
      </c>
      <c r="R34" s="32"/>
      <c r="S34" s="32">
        <f t="shared" si="4"/>
        <v>8.9247311830000005</v>
      </c>
    </row>
    <row r="35" spans="1:19" ht="15.75" customHeight="1" x14ac:dyDescent="0.15">
      <c r="A35" s="2">
        <v>44959</v>
      </c>
      <c r="B35" s="1">
        <v>282</v>
      </c>
      <c r="C35" s="1"/>
      <c r="D35" s="1">
        <v>110</v>
      </c>
      <c r="F35" s="1">
        <v>90</v>
      </c>
      <c r="G35" s="1">
        <f t="shared" si="3"/>
        <v>9900</v>
      </c>
      <c r="H35" s="1" t="s">
        <v>19</v>
      </c>
      <c r="I35" s="1" t="s">
        <v>25</v>
      </c>
      <c r="J35" s="17" t="s">
        <v>68</v>
      </c>
      <c r="K35" s="1">
        <v>3</v>
      </c>
      <c r="L35" s="1">
        <v>33</v>
      </c>
      <c r="M35" s="4">
        <f t="shared" ref="M35:M66" si="5">200/D35</f>
        <v>1.8181818181818181</v>
      </c>
      <c r="N35" s="4">
        <f t="shared" ref="N35:N66" si="6">150/D35</f>
        <v>1.3636363636363635</v>
      </c>
      <c r="O35" s="4">
        <f t="shared" ref="O35:O66" si="7">100/D35</f>
        <v>0.90909090909090906</v>
      </c>
      <c r="P35" s="28">
        <v>0.909090909</v>
      </c>
      <c r="Q35">
        <v>1</v>
      </c>
      <c r="R35" s="32"/>
      <c r="S35" s="32">
        <f>10-Q35</f>
        <v>9</v>
      </c>
    </row>
    <row r="36" spans="1:19" ht="15.75" customHeight="1" x14ac:dyDescent="0.15">
      <c r="A36" s="2">
        <v>44959</v>
      </c>
      <c r="B36" s="1">
        <v>283</v>
      </c>
      <c r="C36" s="1"/>
      <c r="D36" s="1">
        <v>87.9</v>
      </c>
      <c r="F36" s="1">
        <v>90</v>
      </c>
      <c r="G36" s="1">
        <f t="shared" si="3"/>
        <v>7911.0000000000009</v>
      </c>
      <c r="H36" s="1" t="s">
        <v>19</v>
      </c>
      <c r="I36" s="1" t="s">
        <v>26</v>
      </c>
      <c r="J36" s="17" t="s">
        <v>68</v>
      </c>
      <c r="K36" s="1">
        <v>4</v>
      </c>
      <c r="L36" s="1">
        <v>34</v>
      </c>
      <c r="M36" s="4">
        <f t="shared" si="5"/>
        <v>2.2753128555176336</v>
      </c>
      <c r="N36" s="4">
        <f t="shared" si="6"/>
        <v>1.7064846416382251</v>
      </c>
      <c r="O36" s="4">
        <f t="shared" si="7"/>
        <v>1.1376564277588168</v>
      </c>
      <c r="P36" s="27">
        <v>1.1376564280000001</v>
      </c>
      <c r="R36" s="31"/>
      <c r="S36" s="32">
        <f t="shared" si="4"/>
        <v>8.8623435720000003</v>
      </c>
    </row>
    <row r="37" spans="1:19" ht="15.75" customHeight="1" x14ac:dyDescent="0.15">
      <c r="A37" s="2">
        <v>44959</v>
      </c>
      <c r="B37" s="1">
        <v>284</v>
      </c>
      <c r="C37" s="1"/>
      <c r="D37" s="1">
        <v>77.400000000000006</v>
      </c>
      <c r="F37" s="1">
        <v>90</v>
      </c>
      <c r="G37" s="1">
        <f t="shared" si="3"/>
        <v>6966.0000000000009</v>
      </c>
      <c r="H37" s="1" t="s">
        <v>19</v>
      </c>
      <c r="I37" s="1" t="s">
        <v>26</v>
      </c>
      <c r="J37" s="17" t="s">
        <v>68</v>
      </c>
      <c r="K37" s="1">
        <v>5</v>
      </c>
      <c r="L37" s="1">
        <v>35</v>
      </c>
      <c r="M37" s="4">
        <f t="shared" si="5"/>
        <v>2.5839793281653747</v>
      </c>
      <c r="N37" s="4">
        <f t="shared" si="6"/>
        <v>1.9379844961240309</v>
      </c>
      <c r="O37" s="4">
        <f t="shared" si="7"/>
        <v>1.2919896640826873</v>
      </c>
      <c r="P37" s="27">
        <v>1.2919896639999999</v>
      </c>
      <c r="R37" s="31"/>
      <c r="S37" s="32">
        <f t="shared" si="4"/>
        <v>8.708010336000001</v>
      </c>
    </row>
    <row r="38" spans="1:19" ht="15.75" customHeight="1" x14ac:dyDescent="0.15">
      <c r="A38" s="2">
        <v>44959</v>
      </c>
      <c r="B38" s="1">
        <v>285</v>
      </c>
      <c r="C38" s="1"/>
      <c r="D38" s="1">
        <v>58.1</v>
      </c>
      <c r="F38" s="1">
        <v>90</v>
      </c>
      <c r="G38" s="1">
        <f t="shared" si="3"/>
        <v>5229</v>
      </c>
      <c r="H38" s="1" t="s">
        <v>19</v>
      </c>
      <c r="I38" s="1" t="s">
        <v>26</v>
      </c>
      <c r="J38" s="17" t="s">
        <v>68</v>
      </c>
      <c r="K38" s="1">
        <v>6</v>
      </c>
      <c r="L38" s="1">
        <v>36</v>
      </c>
      <c r="M38" s="4">
        <f t="shared" si="5"/>
        <v>3.4423407917383821</v>
      </c>
      <c r="N38" s="4">
        <f t="shared" si="6"/>
        <v>2.5817555938037864</v>
      </c>
      <c r="O38" s="4">
        <f t="shared" si="7"/>
        <v>1.7211703958691911</v>
      </c>
      <c r="P38" s="27">
        <v>1.721170396</v>
      </c>
      <c r="R38" s="31"/>
      <c r="S38" s="32">
        <f t="shared" si="4"/>
        <v>8.2788296040000002</v>
      </c>
    </row>
    <row r="39" spans="1:19" ht="15.75" customHeight="1" x14ac:dyDescent="0.15">
      <c r="A39" s="2">
        <v>44959</v>
      </c>
      <c r="B39" s="1">
        <v>297</v>
      </c>
      <c r="C39" s="1"/>
      <c r="D39" s="1">
        <v>62.9</v>
      </c>
      <c r="F39" s="1">
        <v>90</v>
      </c>
      <c r="G39" s="1">
        <f t="shared" si="3"/>
        <v>5661</v>
      </c>
      <c r="H39" s="1" t="s">
        <v>19</v>
      </c>
      <c r="I39" s="1" t="s">
        <v>26</v>
      </c>
      <c r="J39" s="17" t="s">
        <v>68</v>
      </c>
      <c r="K39" s="1">
        <v>7</v>
      </c>
      <c r="L39" s="1">
        <v>37</v>
      </c>
      <c r="M39" s="4">
        <f t="shared" si="5"/>
        <v>3.1796502384737679</v>
      </c>
      <c r="N39" s="4">
        <f t="shared" si="6"/>
        <v>2.3847376788553261</v>
      </c>
      <c r="O39" s="4">
        <f t="shared" si="7"/>
        <v>1.589825119236884</v>
      </c>
      <c r="P39" s="27">
        <v>1.5898251189999999</v>
      </c>
      <c r="R39" s="31"/>
      <c r="S39" s="32">
        <f t="shared" si="4"/>
        <v>8.4101748809999997</v>
      </c>
    </row>
    <row r="40" spans="1:19" ht="15.75" customHeight="1" x14ac:dyDescent="0.15">
      <c r="A40" s="2">
        <v>44959</v>
      </c>
      <c r="B40" s="1">
        <v>298</v>
      </c>
      <c r="C40" s="1"/>
      <c r="D40" s="1">
        <v>94.6</v>
      </c>
      <c r="F40" s="1">
        <v>90</v>
      </c>
      <c r="G40" s="1">
        <f t="shared" si="3"/>
        <v>8514</v>
      </c>
      <c r="H40" s="1" t="s">
        <v>19</v>
      </c>
      <c r="I40" s="1" t="s">
        <v>26</v>
      </c>
      <c r="J40" s="17" t="s">
        <v>68</v>
      </c>
      <c r="K40" s="1">
        <v>8</v>
      </c>
      <c r="L40" s="1">
        <v>38</v>
      </c>
      <c r="M40" s="4">
        <f t="shared" si="5"/>
        <v>2.1141649048625792</v>
      </c>
      <c r="N40" s="4">
        <f t="shared" si="6"/>
        <v>1.5856236786469347</v>
      </c>
      <c r="O40" s="4">
        <f t="shared" si="7"/>
        <v>1.0570824524312896</v>
      </c>
      <c r="P40" s="27">
        <v>1.057082452</v>
      </c>
      <c r="R40" s="31"/>
      <c r="S40" s="32">
        <f t="shared" si="4"/>
        <v>8.9429175480000005</v>
      </c>
    </row>
    <row r="41" spans="1:19" ht="15.75" customHeight="1" x14ac:dyDescent="0.15">
      <c r="A41" s="2">
        <v>44959</v>
      </c>
      <c r="B41" s="1">
        <v>299</v>
      </c>
      <c r="C41" s="1"/>
      <c r="D41" s="1">
        <v>90.4</v>
      </c>
      <c r="F41" s="1">
        <v>90</v>
      </c>
      <c r="G41" s="1">
        <f t="shared" si="3"/>
        <v>8136.0000000000009</v>
      </c>
      <c r="H41" s="1" t="s">
        <v>19</v>
      </c>
      <c r="I41" s="1" t="s">
        <v>26</v>
      </c>
      <c r="J41" s="17" t="s">
        <v>68</v>
      </c>
      <c r="K41" s="1">
        <v>9</v>
      </c>
      <c r="L41" s="1">
        <v>39</v>
      </c>
      <c r="M41" s="4">
        <f t="shared" si="5"/>
        <v>2.2123893805309733</v>
      </c>
      <c r="N41" s="4">
        <f t="shared" si="6"/>
        <v>1.6592920353982299</v>
      </c>
      <c r="O41" s="4">
        <f t="shared" si="7"/>
        <v>1.1061946902654867</v>
      </c>
      <c r="P41" s="27">
        <v>1.1061946899999999</v>
      </c>
      <c r="R41" s="31"/>
      <c r="S41" s="32">
        <f t="shared" si="4"/>
        <v>8.8938053099999994</v>
      </c>
    </row>
    <row r="42" spans="1:19" ht="15.75" customHeight="1" x14ac:dyDescent="0.15">
      <c r="A42" s="2">
        <v>44959</v>
      </c>
      <c r="B42" s="1">
        <v>300</v>
      </c>
      <c r="C42" s="1"/>
      <c r="D42" s="1">
        <v>52.6</v>
      </c>
      <c r="F42" s="1">
        <v>90</v>
      </c>
      <c r="G42" s="1">
        <f t="shared" si="3"/>
        <v>4734</v>
      </c>
      <c r="H42" s="1" t="s">
        <v>19</v>
      </c>
      <c r="I42" s="1" t="s">
        <v>26</v>
      </c>
      <c r="J42" s="17" t="s">
        <v>68</v>
      </c>
      <c r="K42" s="1">
        <v>10</v>
      </c>
      <c r="L42" s="1">
        <v>40</v>
      </c>
      <c r="M42" s="4">
        <f t="shared" si="5"/>
        <v>3.8022813688212929</v>
      </c>
      <c r="N42" s="4">
        <f t="shared" si="6"/>
        <v>2.8517110266159693</v>
      </c>
      <c r="O42" s="4">
        <f t="shared" si="7"/>
        <v>1.9011406844106464</v>
      </c>
      <c r="P42" s="27">
        <v>1.901140684</v>
      </c>
      <c r="R42" s="31"/>
      <c r="S42" s="32">
        <f t="shared" si="4"/>
        <v>8.0988593160000004</v>
      </c>
    </row>
    <row r="43" spans="1:19" ht="15.75" customHeight="1" x14ac:dyDescent="0.15">
      <c r="A43" s="2">
        <v>44959</v>
      </c>
      <c r="B43" s="1">
        <v>301</v>
      </c>
      <c r="C43" s="1"/>
      <c r="D43" s="1">
        <v>84.4</v>
      </c>
      <c r="F43" s="1">
        <v>90</v>
      </c>
      <c r="G43" s="1">
        <f t="shared" si="3"/>
        <v>7596.0000000000009</v>
      </c>
      <c r="H43" s="1" t="s">
        <v>19</v>
      </c>
      <c r="I43" s="1" t="s">
        <v>26</v>
      </c>
      <c r="J43" s="17" t="s">
        <v>68</v>
      </c>
      <c r="K43" s="1">
        <v>11</v>
      </c>
      <c r="L43" s="1">
        <v>41</v>
      </c>
      <c r="M43" s="4">
        <f t="shared" si="5"/>
        <v>2.3696682464454977</v>
      </c>
      <c r="N43" s="4">
        <f t="shared" si="6"/>
        <v>1.777251184834123</v>
      </c>
      <c r="O43" s="4">
        <f t="shared" si="7"/>
        <v>1.1848341232227488</v>
      </c>
      <c r="P43" s="27">
        <v>1.1848341229999999</v>
      </c>
      <c r="R43" s="31"/>
      <c r="S43" s="32">
        <f t="shared" si="4"/>
        <v>8.8151658770000001</v>
      </c>
    </row>
    <row r="44" spans="1:19" ht="15.75" customHeight="1" x14ac:dyDescent="0.15">
      <c r="A44" s="2">
        <v>44959</v>
      </c>
      <c r="B44" s="1">
        <v>302</v>
      </c>
      <c r="C44" s="1"/>
      <c r="D44" s="1">
        <v>120</v>
      </c>
      <c r="F44" s="1">
        <v>90</v>
      </c>
      <c r="G44" s="1">
        <f t="shared" si="3"/>
        <v>10800</v>
      </c>
      <c r="H44" s="1" t="s">
        <v>19</v>
      </c>
      <c r="I44" s="1" t="s">
        <v>26</v>
      </c>
      <c r="J44" s="17" t="s">
        <v>68</v>
      </c>
      <c r="K44" s="1">
        <v>12</v>
      </c>
      <c r="L44" s="1">
        <v>42</v>
      </c>
      <c r="M44" s="4">
        <f t="shared" si="5"/>
        <v>1.6666666666666667</v>
      </c>
      <c r="N44" s="4">
        <f t="shared" si="6"/>
        <v>1.25</v>
      </c>
      <c r="O44" s="4">
        <f t="shared" si="7"/>
        <v>0.83333333333333337</v>
      </c>
      <c r="P44" s="28">
        <v>0.83333333300000001</v>
      </c>
      <c r="Q44">
        <v>1</v>
      </c>
      <c r="R44" s="31"/>
      <c r="S44" s="32">
        <f>10-Q44</f>
        <v>9</v>
      </c>
    </row>
    <row r="45" spans="1:19" ht="15.75" customHeight="1" x14ac:dyDescent="0.15">
      <c r="A45" s="2">
        <v>44959</v>
      </c>
      <c r="B45" s="1">
        <v>312</v>
      </c>
      <c r="C45" s="1"/>
      <c r="D45" s="1">
        <v>74.599999999999994</v>
      </c>
      <c r="F45" s="1">
        <v>90</v>
      </c>
      <c r="G45" s="1">
        <f t="shared" si="3"/>
        <v>6713.9999999999991</v>
      </c>
      <c r="H45" s="1" t="s">
        <v>19</v>
      </c>
      <c r="I45" s="1" t="s">
        <v>26</v>
      </c>
      <c r="J45" s="17" t="s">
        <v>68</v>
      </c>
      <c r="K45" s="1">
        <v>13</v>
      </c>
      <c r="L45" s="1">
        <v>43</v>
      </c>
      <c r="M45" s="4">
        <f t="shared" si="5"/>
        <v>2.6809651474530831</v>
      </c>
      <c r="N45" s="4">
        <f t="shared" si="6"/>
        <v>2.0107238605898123</v>
      </c>
      <c r="O45" s="4">
        <f t="shared" si="7"/>
        <v>1.3404825737265416</v>
      </c>
      <c r="P45" s="27">
        <v>1.3404825739999999</v>
      </c>
      <c r="R45" s="31"/>
      <c r="S45" s="32">
        <f t="shared" si="4"/>
        <v>8.6595174260000007</v>
      </c>
    </row>
    <row r="46" spans="1:19" ht="15.75" customHeight="1" x14ac:dyDescent="0.15">
      <c r="A46" s="2">
        <v>44959</v>
      </c>
      <c r="B46" s="1">
        <v>313</v>
      </c>
      <c r="C46" s="1"/>
      <c r="D46" s="1">
        <v>152.5</v>
      </c>
      <c r="E46" s="1" t="s">
        <v>27</v>
      </c>
      <c r="F46" s="1">
        <v>90</v>
      </c>
      <c r="G46" s="1">
        <f t="shared" si="3"/>
        <v>13725</v>
      </c>
      <c r="H46" s="1" t="s">
        <v>28</v>
      </c>
      <c r="I46" s="1" t="s">
        <v>26</v>
      </c>
      <c r="J46" s="17" t="s">
        <v>68</v>
      </c>
      <c r="K46" s="1">
        <v>14</v>
      </c>
      <c r="L46" s="1">
        <v>44</v>
      </c>
      <c r="M46" s="4">
        <f t="shared" si="5"/>
        <v>1.3114754098360655</v>
      </c>
      <c r="N46" s="4">
        <f t="shared" si="6"/>
        <v>0.98360655737704916</v>
      </c>
      <c r="O46" s="4">
        <f t="shared" si="7"/>
        <v>0.65573770491803274</v>
      </c>
      <c r="P46" s="28">
        <v>0.65573770499999995</v>
      </c>
      <c r="Q46" t="s">
        <v>78</v>
      </c>
      <c r="R46" s="31">
        <f>P46*2</f>
        <v>1.3114754099999999</v>
      </c>
      <c r="S46" s="32">
        <f>10-R46</f>
        <v>8.6885245900000001</v>
      </c>
    </row>
    <row r="47" spans="1:19" ht="15.75" customHeight="1" x14ac:dyDescent="0.15">
      <c r="A47" s="2">
        <v>44959</v>
      </c>
      <c r="B47" s="1">
        <v>314</v>
      </c>
      <c r="C47" s="1"/>
      <c r="D47" s="1">
        <v>150.5</v>
      </c>
      <c r="E47" s="1" t="s">
        <v>29</v>
      </c>
      <c r="F47" s="1">
        <v>90</v>
      </c>
      <c r="G47" s="1">
        <f t="shared" si="3"/>
        <v>13545</v>
      </c>
      <c r="H47" s="1" t="s">
        <v>28</v>
      </c>
      <c r="I47" s="1" t="s">
        <v>26</v>
      </c>
      <c r="J47" s="17" t="s">
        <v>68</v>
      </c>
      <c r="K47" s="1">
        <v>15</v>
      </c>
      <c r="L47" s="1">
        <v>45</v>
      </c>
      <c r="M47" s="4">
        <f t="shared" si="5"/>
        <v>1.3289036544850499</v>
      </c>
      <c r="N47" s="4">
        <f t="shared" si="6"/>
        <v>0.99667774086378735</v>
      </c>
      <c r="O47" s="4">
        <f t="shared" si="7"/>
        <v>0.66445182724252494</v>
      </c>
      <c r="P47" s="28">
        <v>0.66445182700000005</v>
      </c>
      <c r="Q47" t="s">
        <v>78</v>
      </c>
      <c r="R47" s="31">
        <f>P47*2</f>
        <v>1.3289036540000001</v>
      </c>
      <c r="S47" s="32">
        <f>10-R47</f>
        <v>8.6710963460000006</v>
      </c>
    </row>
    <row r="48" spans="1:19" ht="13" x14ac:dyDescent="0.15">
      <c r="A48" s="2">
        <v>44959</v>
      </c>
      <c r="B48" s="1">
        <v>315</v>
      </c>
      <c r="C48" s="1"/>
      <c r="D48" s="1">
        <v>100</v>
      </c>
      <c r="F48" s="1">
        <v>90</v>
      </c>
      <c r="G48" s="1">
        <f t="shared" si="3"/>
        <v>9000</v>
      </c>
      <c r="H48" s="1" t="s">
        <v>19</v>
      </c>
      <c r="I48" s="1" t="s">
        <v>26</v>
      </c>
      <c r="J48" s="17" t="s">
        <v>68</v>
      </c>
      <c r="K48" s="1">
        <v>16</v>
      </c>
      <c r="L48" s="1">
        <v>46</v>
      </c>
      <c r="M48" s="4">
        <f t="shared" si="5"/>
        <v>2</v>
      </c>
      <c r="N48" s="4">
        <f t="shared" si="6"/>
        <v>1.5</v>
      </c>
      <c r="O48" s="4">
        <f t="shared" si="7"/>
        <v>1</v>
      </c>
      <c r="P48" s="27">
        <v>1</v>
      </c>
      <c r="R48" s="31"/>
      <c r="S48" s="32">
        <f t="shared" si="4"/>
        <v>9</v>
      </c>
    </row>
    <row r="49" spans="1:19" ht="13" x14ac:dyDescent="0.15">
      <c r="A49" s="2">
        <v>44959</v>
      </c>
      <c r="B49" s="1">
        <v>316</v>
      </c>
      <c r="C49" s="1"/>
      <c r="D49" s="1">
        <v>137.5</v>
      </c>
      <c r="E49" s="1" t="s">
        <v>30</v>
      </c>
      <c r="F49" s="1">
        <v>90</v>
      </c>
      <c r="G49" s="1">
        <f t="shared" si="3"/>
        <v>12375</v>
      </c>
      <c r="H49" s="1" t="s">
        <v>28</v>
      </c>
      <c r="I49" s="1" t="s">
        <v>26</v>
      </c>
      <c r="J49" s="17" t="s">
        <v>68</v>
      </c>
      <c r="K49" s="1">
        <v>17</v>
      </c>
      <c r="L49" s="1">
        <v>47</v>
      </c>
      <c r="M49" s="4">
        <f t="shared" si="5"/>
        <v>1.4545454545454546</v>
      </c>
      <c r="N49" s="4">
        <f t="shared" si="6"/>
        <v>1.0909090909090908</v>
      </c>
      <c r="O49" s="4">
        <f t="shared" si="7"/>
        <v>0.72727272727272729</v>
      </c>
      <c r="P49" s="28">
        <v>0.72727272700000001</v>
      </c>
      <c r="Q49">
        <v>1</v>
      </c>
      <c r="R49" s="31"/>
      <c r="S49" s="32">
        <f>10-Q49</f>
        <v>9</v>
      </c>
    </row>
    <row r="50" spans="1:19" ht="13" x14ac:dyDescent="0.15">
      <c r="A50" s="2">
        <v>44959</v>
      </c>
      <c r="B50" s="1">
        <v>317</v>
      </c>
      <c r="C50" s="1"/>
      <c r="D50" s="3">
        <v>259.5</v>
      </c>
      <c r="E50" s="1" t="s">
        <v>31</v>
      </c>
      <c r="F50" s="1">
        <v>90</v>
      </c>
      <c r="G50" s="1">
        <f t="shared" si="3"/>
        <v>23355</v>
      </c>
      <c r="H50" s="1" t="s">
        <v>28</v>
      </c>
      <c r="I50" s="1" t="s">
        <v>26</v>
      </c>
      <c r="J50" s="17" t="s">
        <v>68</v>
      </c>
      <c r="K50" s="1">
        <v>18</v>
      </c>
      <c r="L50" s="1">
        <v>48</v>
      </c>
      <c r="M50" s="5">
        <f t="shared" si="5"/>
        <v>0.77071290944123316</v>
      </c>
      <c r="N50" s="4">
        <f t="shared" si="6"/>
        <v>0.5780346820809249</v>
      </c>
      <c r="O50" s="4">
        <f t="shared" si="7"/>
        <v>0.38535645472061658</v>
      </c>
      <c r="P50" s="28">
        <v>0.38535645499999999</v>
      </c>
      <c r="Q50" t="s">
        <v>78</v>
      </c>
      <c r="R50" s="31">
        <f>P50*2</f>
        <v>0.77071290999999997</v>
      </c>
      <c r="S50" s="32">
        <f>10-R50</f>
        <v>9.2292870899999997</v>
      </c>
    </row>
    <row r="51" spans="1:19" ht="13" x14ac:dyDescent="0.15">
      <c r="A51" s="2">
        <v>44963</v>
      </c>
      <c r="B51" s="1">
        <v>328</v>
      </c>
      <c r="C51" s="1"/>
      <c r="D51" s="1">
        <v>177</v>
      </c>
      <c r="E51" s="1" t="s">
        <v>32</v>
      </c>
      <c r="F51" s="1">
        <v>90</v>
      </c>
      <c r="G51" s="1">
        <f t="shared" si="3"/>
        <v>15930</v>
      </c>
      <c r="H51" s="1" t="s">
        <v>28</v>
      </c>
      <c r="I51" s="1" t="s">
        <v>26</v>
      </c>
      <c r="J51" s="17" t="s">
        <v>68</v>
      </c>
      <c r="K51" s="1">
        <v>19</v>
      </c>
      <c r="L51" s="1">
        <v>49</v>
      </c>
      <c r="M51" s="4">
        <f t="shared" si="5"/>
        <v>1.1299435028248588</v>
      </c>
      <c r="N51" s="4">
        <f t="shared" si="6"/>
        <v>0.84745762711864403</v>
      </c>
      <c r="O51" s="4">
        <f t="shared" si="7"/>
        <v>0.56497175141242939</v>
      </c>
      <c r="P51" s="28">
        <v>0.56497175099999997</v>
      </c>
      <c r="Q51" t="s">
        <v>78</v>
      </c>
      <c r="R51" s="31">
        <f>P51*2</f>
        <v>1.1299435019999999</v>
      </c>
      <c r="S51" s="32">
        <f>10-R51</f>
        <v>8.8700564980000003</v>
      </c>
    </row>
    <row r="52" spans="1:19" ht="13" x14ac:dyDescent="0.15">
      <c r="A52" s="2">
        <v>44963</v>
      </c>
      <c r="B52" s="1">
        <v>329</v>
      </c>
      <c r="C52" s="1"/>
      <c r="D52" s="1">
        <v>110</v>
      </c>
      <c r="F52" s="1">
        <v>90</v>
      </c>
      <c r="G52" s="1">
        <f t="shared" si="3"/>
        <v>9900</v>
      </c>
      <c r="H52" s="1" t="s">
        <v>19</v>
      </c>
      <c r="I52" s="1" t="s">
        <v>26</v>
      </c>
      <c r="J52" s="17" t="s">
        <v>68</v>
      </c>
      <c r="K52" s="1">
        <v>20</v>
      </c>
      <c r="L52" s="1">
        <v>50</v>
      </c>
      <c r="M52" s="4">
        <f t="shared" si="5"/>
        <v>1.8181818181818181</v>
      </c>
      <c r="N52" s="4">
        <f t="shared" si="6"/>
        <v>1.3636363636363635</v>
      </c>
      <c r="O52" s="4">
        <f t="shared" si="7"/>
        <v>0.90909090909090906</v>
      </c>
      <c r="P52" s="28">
        <v>0.909090909</v>
      </c>
      <c r="Q52">
        <v>1</v>
      </c>
      <c r="R52" s="31"/>
      <c r="S52" s="32">
        <f>10-Q52</f>
        <v>9</v>
      </c>
    </row>
    <row r="53" spans="1:19" ht="13" x14ac:dyDescent="0.15">
      <c r="A53" s="2">
        <v>44963</v>
      </c>
      <c r="B53" s="1">
        <v>330</v>
      </c>
      <c r="C53" s="1"/>
      <c r="D53" s="1">
        <v>72</v>
      </c>
      <c r="F53" s="1">
        <v>90</v>
      </c>
      <c r="G53" s="1">
        <f t="shared" si="3"/>
        <v>6480</v>
      </c>
      <c r="H53" s="1" t="s">
        <v>19</v>
      </c>
      <c r="I53" s="1" t="s">
        <v>26</v>
      </c>
      <c r="J53" s="17" t="s">
        <v>68</v>
      </c>
      <c r="K53" s="1">
        <v>21</v>
      </c>
      <c r="L53" s="1">
        <v>51</v>
      </c>
      <c r="M53" s="4">
        <f t="shared" si="5"/>
        <v>2.7777777777777777</v>
      </c>
      <c r="N53" s="4">
        <f t="shared" si="6"/>
        <v>2.0833333333333335</v>
      </c>
      <c r="O53" s="4">
        <f t="shared" si="7"/>
        <v>1.3888888888888888</v>
      </c>
      <c r="P53" s="27">
        <v>1.388888889</v>
      </c>
      <c r="R53" s="31"/>
      <c r="S53" s="32">
        <f t="shared" si="4"/>
        <v>8.6111111109999996</v>
      </c>
    </row>
    <row r="54" spans="1:19" ht="13" x14ac:dyDescent="0.15">
      <c r="A54" s="2">
        <v>44963</v>
      </c>
      <c r="B54" s="1">
        <v>331</v>
      </c>
      <c r="C54" s="1"/>
      <c r="D54" s="1">
        <v>91</v>
      </c>
      <c r="F54" s="1">
        <v>90</v>
      </c>
      <c r="G54" s="1">
        <f t="shared" si="3"/>
        <v>8190</v>
      </c>
      <c r="H54" s="1" t="s">
        <v>19</v>
      </c>
      <c r="I54" s="1" t="s">
        <v>26</v>
      </c>
      <c r="J54" s="17" t="s">
        <v>68</v>
      </c>
      <c r="K54" s="1">
        <v>22</v>
      </c>
      <c r="L54" s="1">
        <v>52</v>
      </c>
      <c r="M54" s="4">
        <f t="shared" si="5"/>
        <v>2.197802197802198</v>
      </c>
      <c r="N54" s="4">
        <f t="shared" si="6"/>
        <v>1.6483516483516483</v>
      </c>
      <c r="O54" s="4">
        <f t="shared" si="7"/>
        <v>1.098901098901099</v>
      </c>
      <c r="P54" s="27">
        <v>1.0989010990000001</v>
      </c>
      <c r="R54" s="31"/>
      <c r="S54" s="32">
        <f t="shared" si="4"/>
        <v>8.9010989009999992</v>
      </c>
    </row>
    <row r="55" spans="1:19" ht="13" x14ac:dyDescent="0.15">
      <c r="A55" s="2">
        <v>44963</v>
      </c>
      <c r="B55" s="1">
        <v>332</v>
      </c>
      <c r="C55" s="1"/>
      <c r="D55" s="1">
        <v>159.5</v>
      </c>
      <c r="E55" s="1" t="s">
        <v>33</v>
      </c>
      <c r="F55" s="1">
        <v>90</v>
      </c>
      <c r="G55" s="1">
        <f t="shared" si="3"/>
        <v>14355</v>
      </c>
      <c r="H55" s="1" t="s">
        <v>28</v>
      </c>
      <c r="I55" s="1" t="s">
        <v>26</v>
      </c>
      <c r="J55" s="17" t="s">
        <v>68</v>
      </c>
      <c r="K55" s="1">
        <v>23</v>
      </c>
      <c r="L55" s="1">
        <v>53</v>
      </c>
      <c r="M55" s="4">
        <f t="shared" si="5"/>
        <v>1.2539184952978057</v>
      </c>
      <c r="N55" s="4">
        <f t="shared" si="6"/>
        <v>0.94043887147335425</v>
      </c>
      <c r="O55" s="4">
        <f t="shared" si="7"/>
        <v>0.62695924764890287</v>
      </c>
      <c r="P55" s="28">
        <v>0.62695924800000002</v>
      </c>
      <c r="Q55" t="s">
        <v>78</v>
      </c>
      <c r="R55" s="31">
        <f>P55*2</f>
        <v>1.253918496</v>
      </c>
      <c r="S55" s="32">
        <f>10-R55</f>
        <v>8.7460815039999993</v>
      </c>
    </row>
    <row r="56" spans="1:19" ht="13" x14ac:dyDescent="0.15">
      <c r="A56" s="2">
        <v>44963</v>
      </c>
      <c r="B56" s="1">
        <v>333</v>
      </c>
      <c r="C56" s="1"/>
      <c r="D56" s="1">
        <v>110</v>
      </c>
      <c r="F56" s="1">
        <v>90</v>
      </c>
      <c r="G56" s="1">
        <f t="shared" si="3"/>
        <v>9900</v>
      </c>
      <c r="H56" s="1" t="s">
        <v>19</v>
      </c>
      <c r="I56" s="1" t="s">
        <v>26</v>
      </c>
      <c r="J56" s="17" t="s">
        <v>68</v>
      </c>
      <c r="K56" s="1">
        <v>24</v>
      </c>
      <c r="L56" s="1">
        <v>54</v>
      </c>
      <c r="M56" s="4">
        <f t="shared" si="5"/>
        <v>1.8181818181818181</v>
      </c>
      <c r="N56" s="4">
        <f t="shared" si="6"/>
        <v>1.3636363636363635</v>
      </c>
      <c r="O56" s="4">
        <f t="shared" si="7"/>
        <v>0.90909090909090906</v>
      </c>
      <c r="P56" s="28">
        <v>0.909090909</v>
      </c>
      <c r="Q56">
        <v>1</v>
      </c>
      <c r="R56" s="31"/>
      <c r="S56" s="32">
        <f>10-Q56</f>
        <v>9</v>
      </c>
    </row>
    <row r="57" spans="1:19" ht="13" x14ac:dyDescent="0.15">
      <c r="A57" s="2">
        <v>44964</v>
      </c>
      <c r="B57" s="1">
        <v>344</v>
      </c>
      <c r="C57" s="1"/>
      <c r="D57" s="1">
        <v>100</v>
      </c>
      <c r="F57" s="1">
        <v>90</v>
      </c>
      <c r="G57" s="1">
        <f t="shared" ref="G57:G62" si="8">D57*F57</f>
        <v>9000</v>
      </c>
      <c r="H57" s="1" t="s">
        <v>28</v>
      </c>
      <c r="I57" s="1" t="s">
        <v>26</v>
      </c>
      <c r="J57" s="17" t="s">
        <v>68</v>
      </c>
      <c r="K57" s="1">
        <v>25</v>
      </c>
      <c r="L57" s="1">
        <v>55</v>
      </c>
      <c r="M57" s="4">
        <f t="shared" si="5"/>
        <v>2</v>
      </c>
      <c r="N57" s="4">
        <f t="shared" si="6"/>
        <v>1.5</v>
      </c>
      <c r="O57" s="4">
        <f t="shared" si="7"/>
        <v>1</v>
      </c>
      <c r="P57" s="27">
        <v>1</v>
      </c>
      <c r="R57" s="31"/>
      <c r="S57" s="32">
        <f t="shared" si="4"/>
        <v>9</v>
      </c>
    </row>
    <row r="58" spans="1:19" ht="13" x14ac:dyDescent="0.15">
      <c r="A58" s="2">
        <v>44964</v>
      </c>
      <c r="B58" s="1">
        <v>345</v>
      </c>
      <c r="C58" s="1"/>
      <c r="D58" s="1">
        <v>87</v>
      </c>
      <c r="F58" s="1">
        <v>90</v>
      </c>
      <c r="G58" s="1">
        <f t="shared" si="8"/>
        <v>7830</v>
      </c>
      <c r="H58" s="1" t="s">
        <v>28</v>
      </c>
      <c r="I58" s="1" t="s">
        <v>26</v>
      </c>
      <c r="J58" s="17" t="s">
        <v>68</v>
      </c>
      <c r="K58" s="1">
        <v>26</v>
      </c>
      <c r="L58" s="1">
        <v>56</v>
      </c>
      <c r="M58" s="4">
        <f t="shared" si="5"/>
        <v>2.2988505747126435</v>
      </c>
      <c r="N58" s="4">
        <f t="shared" si="6"/>
        <v>1.7241379310344827</v>
      </c>
      <c r="O58" s="4">
        <f t="shared" si="7"/>
        <v>1.1494252873563218</v>
      </c>
      <c r="P58" s="27">
        <v>1.1494252869999999</v>
      </c>
      <c r="R58" s="31"/>
      <c r="S58" s="32">
        <f t="shared" si="4"/>
        <v>8.8505747130000003</v>
      </c>
    </row>
    <row r="59" spans="1:19" ht="13" x14ac:dyDescent="0.15">
      <c r="A59" s="2">
        <v>44964</v>
      </c>
      <c r="B59" s="1">
        <v>346</v>
      </c>
      <c r="C59" s="1"/>
      <c r="D59" s="1">
        <v>110</v>
      </c>
      <c r="F59" s="1">
        <v>90</v>
      </c>
      <c r="G59" s="1">
        <f t="shared" si="8"/>
        <v>9900</v>
      </c>
      <c r="H59" s="1" t="s">
        <v>28</v>
      </c>
      <c r="I59" s="1" t="s">
        <v>26</v>
      </c>
      <c r="J59" s="17" t="s">
        <v>68</v>
      </c>
      <c r="K59" s="1">
        <v>27</v>
      </c>
      <c r="L59" s="1">
        <v>57</v>
      </c>
      <c r="M59" s="4">
        <f t="shared" si="5"/>
        <v>1.8181818181818181</v>
      </c>
      <c r="N59" s="4">
        <f t="shared" si="6"/>
        <v>1.3636363636363635</v>
      </c>
      <c r="O59" s="4">
        <f t="shared" si="7"/>
        <v>0.90909090909090906</v>
      </c>
      <c r="P59" s="28">
        <v>0.909090909</v>
      </c>
      <c r="Q59">
        <v>1</v>
      </c>
      <c r="R59" s="31"/>
      <c r="S59" s="32">
        <f>10-Q59</f>
        <v>9</v>
      </c>
    </row>
    <row r="60" spans="1:19" ht="13" x14ac:dyDescent="0.15">
      <c r="A60" s="2">
        <v>44964</v>
      </c>
      <c r="B60" s="1">
        <v>347</v>
      </c>
      <c r="C60" s="1"/>
      <c r="D60" s="1">
        <v>100</v>
      </c>
      <c r="F60" s="1">
        <v>90</v>
      </c>
      <c r="G60" s="1">
        <f t="shared" si="8"/>
        <v>9000</v>
      </c>
      <c r="H60" s="1" t="s">
        <v>28</v>
      </c>
      <c r="I60" s="1" t="s">
        <v>26</v>
      </c>
      <c r="J60" s="17" t="s">
        <v>68</v>
      </c>
      <c r="K60" s="1">
        <v>28</v>
      </c>
      <c r="L60" s="1">
        <v>58</v>
      </c>
      <c r="M60" s="4">
        <f t="shared" si="5"/>
        <v>2</v>
      </c>
      <c r="N60" s="4">
        <f t="shared" si="6"/>
        <v>1.5</v>
      </c>
      <c r="O60" s="4">
        <f t="shared" si="7"/>
        <v>1</v>
      </c>
      <c r="P60" s="27">
        <v>1</v>
      </c>
      <c r="R60" s="31"/>
      <c r="S60" s="32">
        <f t="shared" si="4"/>
        <v>9</v>
      </c>
    </row>
    <row r="61" spans="1:19" ht="13" x14ac:dyDescent="0.15">
      <c r="A61" s="2">
        <v>44964</v>
      </c>
      <c r="B61" s="1">
        <v>348</v>
      </c>
      <c r="C61" s="1"/>
      <c r="D61" s="1">
        <v>166.5</v>
      </c>
      <c r="E61" s="1" t="s">
        <v>36</v>
      </c>
      <c r="F61" s="1">
        <v>90</v>
      </c>
      <c r="G61" s="1">
        <f t="shared" si="8"/>
        <v>14985</v>
      </c>
      <c r="H61" s="1" t="s">
        <v>37</v>
      </c>
      <c r="I61" s="1" t="s">
        <v>26</v>
      </c>
      <c r="J61" s="17" t="s">
        <v>68</v>
      </c>
      <c r="K61" s="1">
        <v>29</v>
      </c>
      <c r="L61" s="1">
        <v>59</v>
      </c>
      <c r="M61" s="4">
        <f t="shared" si="5"/>
        <v>1.2012012012012012</v>
      </c>
      <c r="N61" s="4">
        <f t="shared" si="6"/>
        <v>0.90090090090090091</v>
      </c>
      <c r="O61" s="4">
        <f t="shared" si="7"/>
        <v>0.60060060060060061</v>
      </c>
      <c r="P61" s="28">
        <v>0.60060060100000001</v>
      </c>
      <c r="Q61" t="s">
        <v>78</v>
      </c>
      <c r="R61" s="31">
        <f>P61*2</f>
        <v>1.201201202</v>
      </c>
      <c r="S61" s="32">
        <f>10-R61</f>
        <v>8.798798798</v>
      </c>
    </row>
    <row r="62" spans="1:19" ht="13" x14ac:dyDescent="0.15">
      <c r="A62" s="2">
        <v>44964</v>
      </c>
      <c r="B62" s="1">
        <v>349</v>
      </c>
      <c r="C62" s="1"/>
      <c r="D62" s="1">
        <v>226</v>
      </c>
      <c r="E62" s="1" t="s">
        <v>38</v>
      </c>
      <c r="F62" s="1">
        <v>90</v>
      </c>
      <c r="G62" s="1">
        <f t="shared" si="8"/>
        <v>20340</v>
      </c>
      <c r="H62" s="1" t="s">
        <v>37</v>
      </c>
      <c r="I62" s="1" t="s">
        <v>26</v>
      </c>
      <c r="J62" s="17" t="s">
        <v>68</v>
      </c>
      <c r="K62" s="1">
        <v>30</v>
      </c>
      <c r="L62" s="1">
        <v>60</v>
      </c>
      <c r="M62" s="5">
        <f t="shared" si="5"/>
        <v>0.88495575221238942</v>
      </c>
      <c r="N62" s="4">
        <f t="shared" si="6"/>
        <v>0.66371681415929207</v>
      </c>
      <c r="O62" s="4">
        <f t="shared" si="7"/>
        <v>0.44247787610619471</v>
      </c>
      <c r="P62" s="28">
        <v>0.44247787599999999</v>
      </c>
      <c r="Q62" t="s">
        <v>78</v>
      </c>
      <c r="R62" s="31">
        <f>P62*2</f>
        <v>0.88495575199999998</v>
      </c>
      <c r="S62" s="32">
        <f>10-R62</f>
        <v>9.1150442480000002</v>
      </c>
    </row>
    <row r="63" spans="1:19" ht="13" x14ac:dyDescent="0.15">
      <c r="A63" s="2">
        <v>44963</v>
      </c>
      <c r="B63" s="1">
        <v>151.1</v>
      </c>
      <c r="C63" s="1"/>
      <c r="D63" s="1">
        <v>22.1</v>
      </c>
      <c r="F63" s="1">
        <v>90</v>
      </c>
      <c r="G63" s="1">
        <f t="shared" si="3"/>
        <v>1989.0000000000002</v>
      </c>
      <c r="H63" s="1" t="s">
        <v>19</v>
      </c>
      <c r="I63" s="1" t="s">
        <v>34</v>
      </c>
      <c r="J63" s="17" t="s">
        <v>68</v>
      </c>
      <c r="K63" s="1">
        <v>1</v>
      </c>
      <c r="L63" s="1">
        <v>61</v>
      </c>
      <c r="M63" s="4">
        <f t="shared" si="5"/>
        <v>9.0497737556561084</v>
      </c>
      <c r="N63" s="4">
        <f t="shared" si="6"/>
        <v>6.7873303167420813</v>
      </c>
      <c r="O63" s="4">
        <f t="shared" si="7"/>
        <v>4.5248868778280542</v>
      </c>
      <c r="P63" s="27">
        <v>4.5248868780000002</v>
      </c>
      <c r="R63" s="31"/>
      <c r="S63" s="32">
        <f t="shared" si="4"/>
        <v>5.4751131219999998</v>
      </c>
    </row>
    <row r="64" spans="1:19" ht="13" x14ac:dyDescent="0.15">
      <c r="A64" s="2">
        <v>44963</v>
      </c>
      <c r="B64" s="1">
        <v>151.19999999999999</v>
      </c>
      <c r="C64" s="1"/>
      <c r="D64" s="1">
        <v>53.5</v>
      </c>
      <c r="F64" s="1">
        <v>90</v>
      </c>
      <c r="G64" s="1">
        <f t="shared" si="3"/>
        <v>4815</v>
      </c>
      <c r="H64" s="1" t="s">
        <v>19</v>
      </c>
      <c r="I64" s="1" t="s">
        <v>35</v>
      </c>
      <c r="J64" s="17" t="s">
        <v>68</v>
      </c>
      <c r="K64" s="1">
        <v>2</v>
      </c>
      <c r="L64" s="1">
        <v>62</v>
      </c>
      <c r="M64" s="4">
        <f t="shared" si="5"/>
        <v>3.7383177570093458</v>
      </c>
      <c r="N64" s="4">
        <f t="shared" si="6"/>
        <v>2.8037383177570092</v>
      </c>
      <c r="O64" s="4">
        <f t="shared" si="7"/>
        <v>1.8691588785046729</v>
      </c>
      <c r="P64" s="27">
        <v>1.869158879</v>
      </c>
      <c r="R64" s="31"/>
      <c r="S64" s="32">
        <f t="shared" si="4"/>
        <v>8.1308411209999996</v>
      </c>
    </row>
    <row r="65" spans="1:19" ht="13" x14ac:dyDescent="0.15">
      <c r="A65" s="2">
        <v>44963</v>
      </c>
      <c r="B65" s="1">
        <v>151.30000000000001</v>
      </c>
      <c r="C65" s="1"/>
      <c r="D65" s="1">
        <v>43.3</v>
      </c>
      <c r="F65" s="1">
        <v>90</v>
      </c>
      <c r="G65" s="1">
        <f t="shared" si="3"/>
        <v>3896.9999999999995</v>
      </c>
      <c r="H65" s="1" t="s">
        <v>19</v>
      </c>
      <c r="I65" s="1" t="s">
        <v>35</v>
      </c>
      <c r="J65" s="17" t="s">
        <v>68</v>
      </c>
      <c r="K65" s="1">
        <v>3</v>
      </c>
      <c r="L65" s="1">
        <v>63</v>
      </c>
      <c r="M65" s="4">
        <f t="shared" si="5"/>
        <v>4.618937644341802</v>
      </c>
      <c r="N65" s="4">
        <f t="shared" si="6"/>
        <v>3.4642032332563515</v>
      </c>
      <c r="O65" s="4">
        <f t="shared" si="7"/>
        <v>2.309468822170901</v>
      </c>
      <c r="P65" s="27">
        <v>2.3094688219999999</v>
      </c>
      <c r="R65" s="31"/>
      <c r="S65" s="32">
        <f t="shared" si="4"/>
        <v>7.6905311780000005</v>
      </c>
    </row>
    <row r="66" spans="1:19" ht="13" x14ac:dyDescent="0.15">
      <c r="A66" s="2">
        <v>44963</v>
      </c>
      <c r="B66" s="1">
        <v>152.1</v>
      </c>
      <c r="C66" s="1"/>
      <c r="D66" s="1">
        <v>14.1</v>
      </c>
      <c r="F66" s="1">
        <v>90</v>
      </c>
      <c r="G66" s="1">
        <f t="shared" si="3"/>
        <v>1269</v>
      </c>
      <c r="H66" s="1" t="s">
        <v>19</v>
      </c>
      <c r="I66" s="1" t="s">
        <v>35</v>
      </c>
      <c r="J66" s="17" t="s">
        <v>68</v>
      </c>
      <c r="K66" s="1">
        <v>4</v>
      </c>
      <c r="L66" s="1">
        <v>64</v>
      </c>
      <c r="M66" s="4">
        <f t="shared" si="5"/>
        <v>14.184397163120568</v>
      </c>
      <c r="N66" s="4">
        <f t="shared" si="6"/>
        <v>10.638297872340425</v>
      </c>
      <c r="O66" s="4">
        <f t="shared" si="7"/>
        <v>7.0921985815602842</v>
      </c>
      <c r="P66" s="27">
        <v>7.092198582</v>
      </c>
      <c r="R66" s="31"/>
      <c r="S66" s="32">
        <f t="shared" si="4"/>
        <v>2.907801418</v>
      </c>
    </row>
    <row r="67" spans="1:19" ht="13" x14ac:dyDescent="0.15">
      <c r="A67" s="2">
        <v>44963</v>
      </c>
      <c r="B67" s="1">
        <v>152.19999999999999</v>
      </c>
      <c r="C67" s="1"/>
      <c r="D67" s="1">
        <v>32.299999999999997</v>
      </c>
      <c r="F67" s="1">
        <v>90</v>
      </c>
      <c r="G67" s="1">
        <f t="shared" si="3"/>
        <v>2906.9999999999995</v>
      </c>
      <c r="H67" s="1" t="s">
        <v>19</v>
      </c>
      <c r="I67" s="1" t="s">
        <v>35</v>
      </c>
      <c r="J67" s="17" t="s">
        <v>68</v>
      </c>
      <c r="K67" s="1">
        <v>5</v>
      </c>
      <c r="L67" s="1">
        <v>65</v>
      </c>
      <c r="M67" s="4">
        <f t="shared" ref="M67:M98" si="9">200/D67</f>
        <v>6.1919504643962853</v>
      </c>
      <c r="N67" s="4">
        <f t="shared" ref="N67:N98" si="10">150/D67</f>
        <v>4.643962848297214</v>
      </c>
      <c r="O67" s="4">
        <f t="shared" ref="O67:O98" si="11">100/D67</f>
        <v>3.0959752321981426</v>
      </c>
      <c r="P67" s="27">
        <v>3.0959752319999998</v>
      </c>
      <c r="R67" s="31"/>
      <c r="S67" s="32">
        <f t="shared" si="4"/>
        <v>6.9040247680000002</v>
      </c>
    </row>
    <row r="68" spans="1:19" ht="13" x14ac:dyDescent="0.15">
      <c r="A68" s="2">
        <v>44963</v>
      </c>
      <c r="B68" s="1">
        <v>152.30000000000001</v>
      </c>
      <c r="C68" s="1"/>
      <c r="D68" s="1">
        <v>49.3</v>
      </c>
      <c r="F68" s="1">
        <v>90</v>
      </c>
      <c r="G68" s="1">
        <f t="shared" si="3"/>
        <v>4437</v>
      </c>
      <c r="H68" s="1" t="s">
        <v>19</v>
      </c>
      <c r="I68" s="1" t="s">
        <v>35</v>
      </c>
      <c r="J68" s="17" t="s">
        <v>68</v>
      </c>
      <c r="K68" s="1">
        <v>6</v>
      </c>
      <c r="L68" s="1">
        <v>66</v>
      </c>
      <c r="M68" s="4">
        <f t="shared" si="9"/>
        <v>4.056795131845842</v>
      </c>
      <c r="N68" s="4">
        <f t="shared" si="10"/>
        <v>3.0425963488843815</v>
      </c>
      <c r="O68" s="4">
        <f t="shared" si="11"/>
        <v>2.028397565922921</v>
      </c>
      <c r="P68" s="27">
        <v>2.0283975660000002</v>
      </c>
      <c r="R68" s="31"/>
      <c r="S68" s="32">
        <f t="shared" ref="S68:S131" si="12">10-P68</f>
        <v>7.9716024339999993</v>
      </c>
    </row>
    <row r="69" spans="1:19" ht="13" x14ac:dyDescent="0.15">
      <c r="A69" s="2">
        <v>44963</v>
      </c>
      <c r="B69" s="1">
        <v>153.1</v>
      </c>
      <c r="C69" s="1"/>
      <c r="D69" s="1">
        <v>40.700000000000003</v>
      </c>
      <c r="F69" s="1">
        <v>90</v>
      </c>
      <c r="G69" s="1">
        <f t="shared" si="3"/>
        <v>3663.0000000000005</v>
      </c>
      <c r="H69" s="1" t="s">
        <v>19</v>
      </c>
      <c r="I69" s="1" t="s">
        <v>35</v>
      </c>
      <c r="J69" s="17" t="s">
        <v>68</v>
      </c>
      <c r="K69" s="1">
        <v>7</v>
      </c>
      <c r="L69" s="1">
        <v>67</v>
      </c>
      <c r="M69" s="4">
        <f t="shared" si="9"/>
        <v>4.9140049140049138</v>
      </c>
      <c r="N69" s="4">
        <f t="shared" si="10"/>
        <v>3.6855036855036851</v>
      </c>
      <c r="O69" s="4">
        <f t="shared" si="11"/>
        <v>2.4570024570024569</v>
      </c>
      <c r="P69" s="27">
        <v>2.4570024570000002</v>
      </c>
      <c r="S69" s="32">
        <f t="shared" si="12"/>
        <v>7.5429975430000002</v>
      </c>
    </row>
    <row r="70" spans="1:19" ht="13" x14ac:dyDescent="0.15">
      <c r="A70" s="2">
        <v>44963</v>
      </c>
      <c r="B70" s="1">
        <v>153.19999999999999</v>
      </c>
      <c r="C70" s="1"/>
      <c r="D70" s="1">
        <v>52.3</v>
      </c>
      <c r="F70" s="1">
        <v>90</v>
      </c>
      <c r="G70" s="1">
        <f t="shared" si="3"/>
        <v>4707</v>
      </c>
      <c r="H70" s="1" t="s">
        <v>19</v>
      </c>
      <c r="I70" s="1" t="s">
        <v>35</v>
      </c>
      <c r="J70" s="17" t="s">
        <v>68</v>
      </c>
      <c r="K70" s="1">
        <v>8</v>
      </c>
      <c r="L70" s="1">
        <v>68</v>
      </c>
      <c r="M70" s="4">
        <f t="shared" si="9"/>
        <v>3.8240917782026771</v>
      </c>
      <c r="N70" s="4">
        <f t="shared" si="10"/>
        <v>2.8680688336520079</v>
      </c>
      <c r="O70" s="4">
        <f t="shared" si="11"/>
        <v>1.9120458891013385</v>
      </c>
      <c r="P70" s="27">
        <v>1.9120458890000001</v>
      </c>
      <c r="S70" s="32">
        <f t="shared" si="12"/>
        <v>8.0879541110000002</v>
      </c>
    </row>
    <row r="71" spans="1:19" ht="13" x14ac:dyDescent="0.15">
      <c r="A71" s="2">
        <v>44963</v>
      </c>
      <c r="B71" s="1">
        <v>153.30000000000001</v>
      </c>
      <c r="C71" s="1"/>
      <c r="D71" s="1">
        <v>39.5</v>
      </c>
      <c r="F71" s="1">
        <v>90</v>
      </c>
      <c r="G71" s="1">
        <f t="shared" si="3"/>
        <v>3555</v>
      </c>
      <c r="H71" s="1" t="s">
        <v>19</v>
      </c>
      <c r="I71" s="1" t="s">
        <v>35</v>
      </c>
      <c r="J71" s="17" t="s">
        <v>68</v>
      </c>
      <c r="K71" s="1">
        <v>9</v>
      </c>
      <c r="L71" s="1">
        <v>69</v>
      </c>
      <c r="M71" s="4">
        <f t="shared" si="9"/>
        <v>5.0632911392405067</v>
      </c>
      <c r="N71" s="4">
        <f t="shared" si="10"/>
        <v>3.7974683544303796</v>
      </c>
      <c r="O71" s="4">
        <f t="shared" si="11"/>
        <v>2.5316455696202533</v>
      </c>
      <c r="P71" s="27">
        <v>2.5316455699999998</v>
      </c>
      <c r="S71" s="32">
        <f t="shared" si="12"/>
        <v>7.4683544299999998</v>
      </c>
    </row>
    <row r="72" spans="1:19" ht="13" x14ac:dyDescent="0.15">
      <c r="A72" s="2">
        <v>44963</v>
      </c>
      <c r="B72" s="1">
        <v>154.1</v>
      </c>
      <c r="C72" s="1"/>
      <c r="D72" s="1">
        <v>60.3</v>
      </c>
      <c r="F72" s="1">
        <v>90</v>
      </c>
      <c r="G72" s="1">
        <f t="shared" si="3"/>
        <v>5427</v>
      </c>
      <c r="H72" s="1" t="s">
        <v>19</v>
      </c>
      <c r="I72" s="1" t="s">
        <v>35</v>
      </c>
      <c r="J72" s="17" t="s">
        <v>68</v>
      </c>
      <c r="K72" s="1">
        <v>10</v>
      </c>
      <c r="L72" s="1">
        <v>70</v>
      </c>
      <c r="M72" s="4">
        <f t="shared" si="9"/>
        <v>3.3167495854063018</v>
      </c>
      <c r="N72" s="4">
        <f t="shared" si="10"/>
        <v>2.4875621890547266</v>
      </c>
      <c r="O72" s="4">
        <f t="shared" si="11"/>
        <v>1.6583747927031509</v>
      </c>
      <c r="P72" s="27">
        <v>1.6583747929999999</v>
      </c>
      <c r="S72" s="32">
        <f t="shared" si="12"/>
        <v>8.3416252069999999</v>
      </c>
    </row>
    <row r="73" spans="1:19" ht="13" x14ac:dyDescent="0.15">
      <c r="A73" s="2">
        <v>44964</v>
      </c>
      <c r="B73" s="1">
        <v>154.19999999999999</v>
      </c>
      <c r="C73" s="1"/>
      <c r="D73" s="1">
        <v>67.8</v>
      </c>
      <c r="F73" s="1">
        <v>90</v>
      </c>
      <c r="G73" s="1">
        <f t="shared" si="3"/>
        <v>6102</v>
      </c>
      <c r="H73" s="1" t="s">
        <v>28</v>
      </c>
      <c r="I73" s="1" t="s">
        <v>35</v>
      </c>
      <c r="J73" s="17" t="s">
        <v>68</v>
      </c>
      <c r="K73" s="1">
        <v>11</v>
      </c>
      <c r="L73" s="1">
        <v>71</v>
      </c>
      <c r="M73" s="4">
        <f t="shared" si="9"/>
        <v>2.9498525073746316</v>
      </c>
      <c r="N73" s="4">
        <f t="shared" si="10"/>
        <v>2.2123893805309733</v>
      </c>
      <c r="O73" s="4">
        <f t="shared" si="11"/>
        <v>1.4749262536873158</v>
      </c>
      <c r="P73" s="27">
        <v>1.4749262540000001</v>
      </c>
      <c r="S73" s="32">
        <f t="shared" si="12"/>
        <v>8.5250737460000003</v>
      </c>
    </row>
    <row r="74" spans="1:19" ht="13" x14ac:dyDescent="0.15">
      <c r="A74" s="2">
        <v>44964</v>
      </c>
      <c r="B74" s="1">
        <v>154.30000000000001</v>
      </c>
      <c r="C74" s="1"/>
      <c r="D74" s="1">
        <v>17</v>
      </c>
      <c r="F74" s="1">
        <v>90</v>
      </c>
      <c r="G74" s="1">
        <f t="shared" si="3"/>
        <v>1530</v>
      </c>
      <c r="H74" s="1" t="s">
        <v>28</v>
      </c>
      <c r="I74" s="1" t="s">
        <v>35</v>
      </c>
      <c r="J74" s="17" t="s">
        <v>68</v>
      </c>
      <c r="K74" s="1">
        <v>12</v>
      </c>
      <c r="L74" s="1">
        <v>72</v>
      </c>
      <c r="M74" s="5">
        <f t="shared" si="9"/>
        <v>11.764705882352942</v>
      </c>
      <c r="N74" s="4">
        <f t="shared" si="10"/>
        <v>8.8235294117647065</v>
      </c>
      <c r="O74" s="4">
        <f t="shared" si="11"/>
        <v>5.882352941176471</v>
      </c>
      <c r="P74" s="27">
        <v>5.8823529409999997</v>
      </c>
      <c r="S74" s="32">
        <f t="shared" si="12"/>
        <v>4.1176470590000003</v>
      </c>
    </row>
    <row r="75" spans="1:19" ht="13" x14ac:dyDescent="0.15">
      <c r="A75" s="2">
        <v>44964</v>
      </c>
      <c r="B75" s="1">
        <v>155.1</v>
      </c>
      <c r="C75" s="1"/>
      <c r="D75" s="1">
        <v>77.2</v>
      </c>
      <c r="F75" s="1">
        <v>90</v>
      </c>
      <c r="G75" s="1">
        <f t="shared" si="3"/>
        <v>6948</v>
      </c>
      <c r="H75" s="1" t="s">
        <v>28</v>
      </c>
      <c r="I75" s="1" t="s">
        <v>35</v>
      </c>
      <c r="J75" s="17" t="s">
        <v>68</v>
      </c>
      <c r="K75" s="1">
        <v>13</v>
      </c>
      <c r="L75" s="1">
        <v>73</v>
      </c>
      <c r="M75" s="4">
        <f t="shared" si="9"/>
        <v>2.5906735751295336</v>
      </c>
      <c r="N75" s="4">
        <f t="shared" si="10"/>
        <v>1.9430051813471503</v>
      </c>
      <c r="O75" s="4">
        <f t="shared" si="11"/>
        <v>1.2953367875647668</v>
      </c>
      <c r="P75" s="27">
        <v>1.295336788</v>
      </c>
      <c r="S75" s="32">
        <f t="shared" si="12"/>
        <v>8.7046632119999998</v>
      </c>
    </row>
    <row r="76" spans="1:19" ht="13" x14ac:dyDescent="0.15">
      <c r="A76" s="2">
        <v>44964</v>
      </c>
      <c r="B76" s="1">
        <v>155.19999999999999</v>
      </c>
      <c r="C76" s="1"/>
      <c r="D76" s="1">
        <v>63.9</v>
      </c>
      <c r="F76" s="1">
        <v>90</v>
      </c>
      <c r="G76" s="1">
        <f t="shared" si="3"/>
        <v>5751</v>
      </c>
      <c r="H76" s="1" t="s">
        <v>28</v>
      </c>
      <c r="I76" s="1" t="s">
        <v>35</v>
      </c>
      <c r="J76" s="17" t="s">
        <v>68</v>
      </c>
      <c r="K76" s="1">
        <v>14</v>
      </c>
      <c r="L76" s="1">
        <v>74</v>
      </c>
      <c r="M76" s="4">
        <f t="shared" si="9"/>
        <v>3.1298904538341157</v>
      </c>
      <c r="N76" s="4">
        <f t="shared" si="10"/>
        <v>2.347417840375587</v>
      </c>
      <c r="O76" s="4">
        <f t="shared" si="11"/>
        <v>1.5649452269170578</v>
      </c>
      <c r="P76" s="27">
        <v>1.5649452269999999</v>
      </c>
      <c r="S76" s="32">
        <f t="shared" si="12"/>
        <v>8.4350547730000009</v>
      </c>
    </row>
    <row r="77" spans="1:19" ht="13" x14ac:dyDescent="0.15">
      <c r="A77" s="2">
        <v>44964</v>
      </c>
      <c r="B77" s="1">
        <v>155.30000000000001</v>
      </c>
      <c r="C77" s="1"/>
      <c r="D77" s="1">
        <v>37.4</v>
      </c>
      <c r="F77" s="1">
        <v>90</v>
      </c>
      <c r="G77" s="1">
        <f t="shared" si="3"/>
        <v>3366</v>
      </c>
      <c r="H77" s="1" t="s">
        <v>28</v>
      </c>
      <c r="I77" s="1" t="s">
        <v>35</v>
      </c>
      <c r="J77" s="17" t="s">
        <v>68</v>
      </c>
      <c r="K77" s="1">
        <v>15</v>
      </c>
      <c r="L77" s="1">
        <v>75</v>
      </c>
      <c r="M77" s="4">
        <f t="shared" si="9"/>
        <v>5.3475935828877006</v>
      </c>
      <c r="N77" s="4">
        <f t="shared" si="10"/>
        <v>4.0106951871657754</v>
      </c>
      <c r="O77" s="4">
        <f t="shared" si="11"/>
        <v>2.6737967914438503</v>
      </c>
      <c r="P77" s="27">
        <v>2.673796791</v>
      </c>
      <c r="S77" s="32">
        <f t="shared" si="12"/>
        <v>7.326203209</v>
      </c>
    </row>
    <row r="78" spans="1:19" ht="13" x14ac:dyDescent="0.15">
      <c r="A78" s="2">
        <v>44964</v>
      </c>
      <c r="B78" s="1">
        <v>156.1</v>
      </c>
      <c r="C78" s="1"/>
      <c r="D78" s="1">
        <v>29.9</v>
      </c>
      <c r="F78" s="1">
        <v>90</v>
      </c>
      <c r="G78" s="1">
        <f t="shared" si="3"/>
        <v>2691</v>
      </c>
      <c r="H78" s="1" t="s">
        <v>28</v>
      </c>
      <c r="I78" s="1" t="s">
        <v>35</v>
      </c>
      <c r="J78" s="17" t="s">
        <v>68</v>
      </c>
      <c r="K78" s="1">
        <v>16</v>
      </c>
      <c r="L78" s="1">
        <v>76</v>
      </c>
      <c r="M78" s="4">
        <f t="shared" si="9"/>
        <v>6.6889632107023411</v>
      </c>
      <c r="N78" s="4">
        <f t="shared" si="10"/>
        <v>5.0167224080267561</v>
      </c>
      <c r="O78" s="4">
        <f t="shared" si="11"/>
        <v>3.3444816053511706</v>
      </c>
      <c r="P78" s="27">
        <v>3.3444816049999999</v>
      </c>
      <c r="S78" s="32">
        <f t="shared" si="12"/>
        <v>6.6555183949999996</v>
      </c>
    </row>
    <row r="79" spans="1:19" ht="13" x14ac:dyDescent="0.15">
      <c r="A79" s="2">
        <v>44964</v>
      </c>
      <c r="B79" s="1">
        <v>156.19999999999999</v>
      </c>
      <c r="C79" s="1"/>
      <c r="D79" s="1">
        <v>61.4</v>
      </c>
      <c r="F79" s="1">
        <v>90</v>
      </c>
      <c r="G79" s="1">
        <f t="shared" si="3"/>
        <v>5526</v>
      </c>
      <c r="H79" s="1" t="s">
        <v>28</v>
      </c>
      <c r="I79" s="1" t="s">
        <v>35</v>
      </c>
      <c r="J79" s="17" t="s">
        <v>68</v>
      </c>
      <c r="K79" s="1">
        <v>17</v>
      </c>
      <c r="L79" s="1">
        <v>77</v>
      </c>
      <c r="M79" s="4">
        <f t="shared" si="9"/>
        <v>3.2573289902280131</v>
      </c>
      <c r="N79" s="4">
        <f t="shared" si="10"/>
        <v>2.44299674267101</v>
      </c>
      <c r="O79" s="4">
        <f t="shared" si="11"/>
        <v>1.6286644951140066</v>
      </c>
      <c r="P79" s="27">
        <v>1.628664495</v>
      </c>
      <c r="S79" s="32">
        <f t="shared" si="12"/>
        <v>8.3713355049999993</v>
      </c>
    </row>
    <row r="80" spans="1:19" ht="13" x14ac:dyDescent="0.15">
      <c r="A80" s="2">
        <v>44964</v>
      </c>
      <c r="B80" s="1">
        <v>156.30000000000001</v>
      </c>
      <c r="C80" s="1"/>
      <c r="D80" s="1">
        <v>22</v>
      </c>
      <c r="F80" s="1">
        <v>90</v>
      </c>
      <c r="G80" s="1">
        <f t="shared" si="3"/>
        <v>1980</v>
      </c>
      <c r="H80" s="1" t="s">
        <v>28</v>
      </c>
      <c r="I80" s="1" t="s">
        <v>35</v>
      </c>
      <c r="J80" s="17" t="s">
        <v>68</v>
      </c>
      <c r="K80" s="1">
        <v>18</v>
      </c>
      <c r="L80" s="1">
        <v>78</v>
      </c>
      <c r="M80" s="4">
        <f t="shared" si="9"/>
        <v>9.0909090909090917</v>
      </c>
      <c r="N80" s="4">
        <f t="shared" si="10"/>
        <v>6.8181818181818183</v>
      </c>
      <c r="O80" s="4">
        <f t="shared" si="11"/>
        <v>4.5454545454545459</v>
      </c>
      <c r="P80" s="27">
        <v>4.5454545450000001</v>
      </c>
      <c r="S80" s="32">
        <f t="shared" si="12"/>
        <v>5.4545454549999999</v>
      </c>
    </row>
    <row r="81" spans="1:19" ht="13" x14ac:dyDescent="0.15">
      <c r="A81" s="2">
        <v>44964</v>
      </c>
      <c r="B81" s="1">
        <v>157.1</v>
      </c>
      <c r="C81" s="1"/>
      <c r="D81" s="1">
        <v>34.4</v>
      </c>
      <c r="F81" s="1">
        <v>90</v>
      </c>
      <c r="G81" s="1">
        <f t="shared" si="3"/>
        <v>3096</v>
      </c>
      <c r="H81" s="1" t="s">
        <v>28</v>
      </c>
      <c r="I81" s="1" t="s">
        <v>35</v>
      </c>
      <c r="J81" s="17" t="s">
        <v>68</v>
      </c>
      <c r="K81" s="1">
        <v>19</v>
      </c>
      <c r="L81" s="1">
        <v>79</v>
      </c>
      <c r="M81" s="4">
        <f t="shared" si="9"/>
        <v>5.8139534883720936</v>
      </c>
      <c r="N81" s="4">
        <f t="shared" si="10"/>
        <v>4.3604651162790695</v>
      </c>
      <c r="O81" s="4">
        <f t="shared" si="11"/>
        <v>2.9069767441860468</v>
      </c>
      <c r="P81" s="27">
        <v>2.9069767440000001</v>
      </c>
      <c r="S81" s="32">
        <f t="shared" si="12"/>
        <v>7.0930232560000004</v>
      </c>
    </row>
    <row r="82" spans="1:19" ht="13" x14ac:dyDescent="0.15">
      <c r="A82" s="2">
        <v>44964</v>
      </c>
      <c r="B82" s="1">
        <v>157.19999999999999</v>
      </c>
      <c r="C82" s="1"/>
      <c r="D82" s="1">
        <v>24.2</v>
      </c>
      <c r="F82" s="1">
        <v>90</v>
      </c>
      <c r="G82" s="1">
        <f t="shared" si="3"/>
        <v>2178</v>
      </c>
      <c r="H82" s="1" t="s">
        <v>28</v>
      </c>
      <c r="I82" s="1" t="s">
        <v>35</v>
      </c>
      <c r="J82" s="17" t="s">
        <v>68</v>
      </c>
      <c r="K82" s="1">
        <v>20</v>
      </c>
      <c r="L82" s="1">
        <v>80</v>
      </c>
      <c r="M82" s="4">
        <f t="shared" si="9"/>
        <v>8.2644628099173563</v>
      </c>
      <c r="N82" s="4">
        <f t="shared" si="10"/>
        <v>6.1983471074380168</v>
      </c>
      <c r="O82" s="4">
        <f t="shared" si="11"/>
        <v>4.1322314049586781</v>
      </c>
      <c r="P82" s="27">
        <v>4.1322314049999997</v>
      </c>
      <c r="S82" s="32">
        <f t="shared" si="12"/>
        <v>5.8677685950000003</v>
      </c>
    </row>
    <row r="83" spans="1:19" ht="13" x14ac:dyDescent="0.15">
      <c r="A83" s="2">
        <v>44966</v>
      </c>
      <c r="B83" s="1">
        <v>157.30000000000001</v>
      </c>
      <c r="C83" s="1"/>
      <c r="D83" s="1">
        <v>35.700000000000003</v>
      </c>
      <c r="F83" s="1">
        <v>90</v>
      </c>
      <c r="G83" s="1">
        <f t="shared" si="3"/>
        <v>3213.0000000000005</v>
      </c>
      <c r="H83" s="1" t="s">
        <v>28</v>
      </c>
      <c r="I83" s="1" t="s">
        <v>35</v>
      </c>
      <c r="J83" s="17" t="s">
        <v>68</v>
      </c>
      <c r="K83" s="1">
        <v>21</v>
      </c>
      <c r="L83" s="1">
        <v>81</v>
      </c>
      <c r="M83" s="4">
        <f t="shared" si="9"/>
        <v>5.6022408963585431</v>
      </c>
      <c r="N83" s="4">
        <f t="shared" si="10"/>
        <v>4.2016806722689068</v>
      </c>
      <c r="O83" s="4">
        <f t="shared" si="11"/>
        <v>2.8011204481792715</v>
      </c>
      <c r="P83" s="27">
        <v>2.8011204479999998</v>
      </c>
      <c r="S83" s="32">
        <f t="shared" si="12"/>
        <v>7.1988795520000002</v>
      </c>
    </row>
    <row r="84" spans="1:19" ht="13" x14ac:dyDescent="0.15">
      <c r="A84" s="2">
        <v>44966</v>
      </c>
      <c r="B84" s="1">
        <v>158.1</v>
      </c>
      <c r="C84" s="1"/>
      <c r="D84" s="1">
        <v>34.6</v>
      </c>
      <c r="F84" s="1">
        <v>90</v>
      </c>
      <c r="G84" s="1">
        <f t="shared" si="3"/>
        <v>3114</v>
      </c>
      <c r="H84" s="1" t="s">
        <v>28</v>
      </c>
      <c r="I84" s="1" t="s">
        <v>35</v>
      </c>
      <c r="J84" s="17" t="s">
        <v>68</v>
      </c>
      <c r="K84" s="1">
        <v>22</v>
      </c>
      <c r="L84" s="1">
        <v>82</v>
      </c>
      <c r="M84" s="4">
        <f t="shared" si="9"/>
        <v>5.7803468208092479</v>
      </c>
      <c r="N84" s="4">
        <f t="shared" si="10"/>
        <v>4.3352601156069364</v>
      </c>
      <c r="O84" s="4">
        <f t="shared" si="11"/>
        <v>2.8901734104046239</v>
      </c>
      <c r="P84" s="27">
        <v>2.8901734100000001</v>
      </c>
      <c r="S84" s="32">
        <f t="shared" si="12"/>
        <v>7.1098265899999999</v>
      </c>
    </row>
    <row r="85" spans="1:19" ht="13" x14ac:dyDescent="0.15">
      <c r="A85" s="2">
        <v>44966</v>
      </c>
      <c r="B85" s="1">
        <v>158.19999999999999</v>
      </c>
      <c r="C85" s="1"/>
      <c r="D85" s="1">
        <v>22.3</v>
      </c>
      <c r="F85" s="1">
        <v>90</v>
      </c>
      <c r="G85" s="1">
        <f t="shared" si="3"/>
        <v>2007</v>
      </c>
      <c r="H85" s="1" t="s">
        <v>28</v>
      </c>
      <c r="I85" s="1" t="s">
        <v>35</v>
      </c>
      <c r="J85" s="17" t="s">
        <v>68</v>
      </c>
      <c r="K85" s="1">
        <v>23</v>
      </c>
      <c r="L85" s="1">
        <v>83</v>
      </c>
      <c r="M85" s="4">
        <f t="shared" si="9"/>
        <v>8.9686098654708513</v>
      </c>
      <c r="N85" s="4">
        <f t="shared" si="10"/>
        <v>6.7264573991031389</v>
      </c>
      <c r="O85" s="4">
        <f t="shared" si="11"/>
        <v>4.4843049327354256</v>
      </c>
      <c r="P85" s="27">
        <v>4.4843049329999998</v>
      </c>
      <c r="S85" s="32">
        <f t="shared" si="12"/>
        <v>5.5156950670000002</v>
      </c>
    </row>
    <row r="86" spans="1:19" ht="13" x14ac:dyDescent="0.15">
      <c r="A86" s="2">
        <v>44966</v>
      </c>
      <c r="B86" s="1">
        <v>158.30000000000001</v>
      </c>
      <c r="C86" s="1"/>
      <c r="D86" s="1">
        <v>15</v>
      </c>
      <c r="F86" s="1">
        <v>90</v>
      </c>
      <c r="G86" s="1">
        <f t="shared" si="3"/>
        <v>1350</v>
      </c>
      <c r="H86" s="1" t="s">
        <v>28</v>
      </c>
      <c r="I86" s="1" t="s">
        <v>35</v>
      </c>
      <c r="J86" s="17" t="s">
        <v>68</v>
      </c>
      <c r="K86" s="1">
        <v>24</v>
      </c>
      <c r="L86" s="1">
        <v>84</v>
      </c>
      <c r="M86" s="5">
        <f t="shared" si="9"/>
        <v>13.333333333333334</v>
      </c>
      <c r="N86" s="4">
        <f t="shared" si="10"/>
        <v>10</v>
      </c>
      <c r="O86" s="4">
        <f t="shared" si="11"/>
        <v>6.666666666666667</v>
      </c>
      <c r="P86" s="27">
        <v>6.6666666670000003</v>
      </c>
      <c r="S86" s="32">
        <f t="shared" si="12"/>
        <v>3.3333333329999997</v>
      </c>
    </row>
    <row r="87" spans="1:19" ht="13" x14ac:dyDescent="0.15">
      <c r="A87" s="2">
        <v>44966</v>
      </c>
      <c r="B87" s="1">
        <v>159.1</v>
      </c>
      <c r="C87" s="1"/>
      <c r="D87" s="1">
        <v>88.7</v>
      </c>
      <c r="F87" s="1">
        <v>90</v>
      </c>
      <c r="G87" s="1">
        <f t="shared" si="3"/>
        <v>7983</v>
      </c>
      <c r="H87" s="1" t="s">
        <v>28</v>
      </c>
      <c r="I87" s="1" t="s">
        <v>35</v>
      </c>
      <c r="J87" s="17" t="s">
        <v>68</v>
      </c>
      <c r="K87" s="1">
        <v>25</v>
      </c>
      <c r="L87" s="1">
        <v>85</v>
      </c>
      <c r="M87" s="4">
        <f t="shared" si="9"/>
        <v>2.254791431792559</v>
      </c>
      <c r="N87" s="4">
        <f t="shared" si="10"/>
        <v>1.6910935738444193</v>
      </c>
      <c r="O87" s="4">
        <f t="shared" si="11"/>
        <v>1.1273957158962795</v>
      </c>
      <c r="P87" s="27">
        <v>1.1273957160000001</v>
      </c>
      <c r="S87" s="32">
        <f t="shared" si="12"/>
        <v>8.8726042839999995</v>
      </c>
    </row>
    <row r="88" spans="1:19" ht="13" x14ac:dyDescent="0.15">
      <c r="A88" s="2">
        <v>44966</v>
      </c>
      <c r="B88" s="1">
        <v>159.19999999999999</v>
      </c>
      <c r="C88" s="1"/>
      <c r="D88" s="1">
        <v>48.6</v>
      </c>
      <c r="F88" s="1">
        <v>90</v>
      </c>
      <c r="G88" s="1">
        <f t="shared" si="3"/>
        <v>4374</v>
      </c>
      <c r="H88" s="1" t="s">
        <v>28</v>
      </c>
      <c r="I88" s="1" t="s">
        <v>35</v>
      </c>
      <c r="J88" s="17" t="s">
        <v>68</v>
      </c>
      <c r="K88" s="1">
        <v>26</v>
      </c>
      <c r="L88" s="1">
        <v>86</v>
      </c>
      <c r="M88" s="4">
        <f t="shared" si="9"/>
        <v>4.1152263374485596</v>
      </c>
      <c r="N88" s="4">
        <f t="shared" si="10"/>
        <v>3.0864197530864197</v>
      </c>
      <c r="O88" s="4">
        <f t="shared" si="11"/>
        <v>2.0576131687242798</v>
      </c>
      <c r="P88" s="27">
        <v>2.0576131690000001</v>
      </c>
      <c r="S88" s="32">
        <f t="shared" si="12"/>
        <v>7.9423868310000003</v>
      </c>
    </row>
    <row r="89" spans="1:19" ht="13" x14ac:dyDescent="0.15">
      <c r="A89" s="2">
        <v>44966</v>
      </c>
      <c r="B89" s="1">
        <v>159.30000000000001</v>
      </c>
      <c r="C89" s="1"/>
      <c r="D89" s="1">
        <v>38.1</v>
      </c>
      <c r="F89" s="1">
        <v>90</v>
      </c>
      <c r="G89" s="1">
        <f t="shared" si="3"/>
        <v>3429</v>
      </c>
      <c r="H89" s="1" t="s">
        <v>28</v>
      </c>
      <c r="I89" s="1" t="s">
        <v>35</v>
      </c>
      <c r="J89" s="17" t="s">
        <v>68</v>
      </c>
      <c r="K89" s="1">
        <v>27</v>
      </c>
      <c r="L89" s="1">
        <v>87</v>
      </c>
      <c r="M89" s="4">
        <f t="shared" si="9"/>
        <v>5.2493438320209975</v>
      </c>
      <c r="N89" s="4">
        <f t="shared" si="10"/>
        <v>3.9370078740157477</v>
      </c>
      <c r="O89" s="4">
        <f t="shared" si="11"/>
        <v>2.6246719160104988</v>
      </c>
      <c r="P89" s="27">
        <v>2.624671916</v>
      </c>
      <c r="S89" s="32">
        <f t="shared" si="12"/>
        <v>7.3753280839999995</v>
      </c>
    </row>
    <row r="90" spans="1:19" s="23" customFormat="1" ht="13" x14ac:dyDescent="0.15">
      <c r="A90" s="33">
        <v>44966</v>
      </c>
      <c r="B90" s="22">
        <v>160.1</v>
      </c>
      <c r="C90" s="22"/>
      <c r="D90" s="22">
        <v>16.600000000000001</v>
      </c>
      <c r="F90" s="22">
        <v>90</v>
      </c>
      <c r="G90" s="22">
        <f t="shared" si="3"/>
        <v>1494.0000000000002</v>
      </c>
      <c r="H90" s="22" t="s">
        <v>28</v>
      </c>
      <c r="I90" s="22" t="s">
        <v>35</v>
      </c>
      <c r="J90" s="24" t="s">
        <v>68</v>
      </c>
      <c r="K90" s="22">
        <v>28</v>
      </c>
      <c r="L90" s="22">
        <v>88</v>
      </c>
      <c r="M90" s="34">
        <f t="shared" si="9"/>
        <v>12.048192771084336</v>
      </c>
      <c r="N90" s="34">
        <f t="shared" si="10"/>
        <v>9.0361445783132517</v>
      </c>
      <c r="O90" s="34">
        <f t="shared" si="11"/>
        <v>6.0240963855421681</v>
      </c>
      <c r="P90" s="35">
        <v>6.0240963860000001</v>
      </c>
      <c r="S90" s="36">
        <f t="shared" si="12"/>
        <v>3.9759036139999999</v>
      </c>
    </row>
    <row r="91" spans="1:19" ht="13" x14ac:dyDescent="0.15">
      <c r="A91" s="2">
        <v>44966</v>
      </c>
      <c r="B91" s="1">
        <v>160.19999999999999</v>
      </c>
      <c r="C91" s="1"/>
      <c r="D91" s="1">
        <v>40.700000000000003</v>
      </c>
      <c r="F91" s="1">
        <v>90</v>
      </c>
      <c r="G91" s="1">
        <f t="shared" si="3"/>
        <v>3663.0000000000005</v>
      </c>
      <c r="H91" s="1" t="s">
        <v>28</v>
      </c>
      <c r="I91" s="1" t="s">
        <v>35</v>
      </c>
      <c r="J91" s="17" t="s">
        <v>68</v>
      </c>
      <c r="K91" s="1">
        <v>29</v>
      </c>
      <c r="L91" s="1">
        <v>89</v>
      </c>
      <c r="M91" s="4">
        <f t="shared" si="9"/>
        <v>4.9140049140049138</v>
      </c>
      <c r="N91" s="4">
        <f t="shared" si="10"/>
        <v>3.6855036855036851</v>
      </c>
      <c r="O91" s="4">
        <f t="shared" si="11"/>
        <v>2.4570024570024569</v>
      </c>
      <c r="P91" s="27">
        <v>2.4570024570000002</v>
      </c>
      <c r="S91" s="32">
        <f t="shared" si="12"/>
        <v>7.5429975430000002</v>
      </c>
    </row>
    <row r="92" spans="1:19" ht="13" x14ac:dyDescent="0.15">
      <c r="A92" s="2">
        <v>44966</v>
      </c>
      <c r="B92" s="1">
        <v>160.30000000000001</v>
      </c>
      <c r="C92" s="1"/>
      <c r="D92" s="1">
        <v>42.2</v>
      </c>
      <c r="F92" s="1">
        <v>90</v>
      </c>
      <c r="G92" s="1">
        <f t="shared" si="3"/>
        <v>3798.0000000000005</v>
      </c>
      <c r="H92" s="1" t="s">
        <v>28</v>
      </c>
      <c r="I92" s="1" t="s">
        <v>35</v>
      </c>
      <c r="J92" s="17" t="s">
        <v>68</v>
      </c>
      <c r="K92" s="1">
        <v>30</v>
      </c>
      <c r="L92" s="1">
        <v>90</v>
      </c>
      <c r="M92" s="4">
        <f t="shared" si="9"/>
        <v>4.7393364928909953</v>
      </c>
      <c r="N92" s="4">
        <f t="shared" si="10"/>
        <v>3.5545023696682461</v>
      </c>
      <c r="O92" s="4">
        <f t="shared" si="11"/>
        <v>2.3696682464454977</v>
      </c>
      <c r="P92" s="27">
        <v>2.3696682459999998</v>
      </c>
      <c r="S92" s="32">
        <f t="shared" si="12"/>
        <v>7.6303317540000002</v>
      </c>
    </row>
    <row r="93" spans="1:19" ht="13" x14ac:dyDescent="0.15">
      <c r="A93" s="2">
        <v>44966</v>
      </c>
      <c r="B93" s="1">
        <v>161.1</v>
      </c>
      <c r="C93" s="1"/>
      <c r="D93" s="1">
        <v>31.5</v>
      </c>
      <c r="F93" s="1">
        <v>90</v>
      </c>
      <c r="G93" s="1">
        <f t="shared" si="3"/>
        <v>2835</v>
      </c>
      <c r="H93" s="1" t="s">
        <v>28</v>
      </c>
      <c r="I93" s="1" t="s">
        <v>39</v>
      </c>
      <c r="J93" s="17" t="s">
        <v>68</v>
      </c>
      <c r="K93" s="1">
        <v>1</v>
      </c>
      <c r="L93" s="1">
        <v>91</v>
      </c>
      <c r="M93" s="4">
        <f t="shared" si="9"/>
        <v>6.3492063492063489</v>
      </c>
      <c r="N93" s="4">
        <f t="shared" si="10"/>
        <v>4.7619047619047619</v>
      </c>
      <c r="O93" s="4">
        <f t="shared" si="11"/>
        <v>3.1746031746031744</v>
      </c>
      <c r="P93" s="27">
        <v>3.1746031750000001</v>
      </c>
      <c r="S93" s="32">
        <f t="shared" si="12"/>
        <v>6.8253968250000003</v>
      </c>
    </row>
    <row r="94" spans="1:19" ht="13" x14ac:dyDescent="0.15">
      <c r="A94" s="2">
        <v>44966</v>
      </c>
      <c r="B94" s="1">
        <v>161.19999999999999</v>
      </c>
      <c r="C94" s="1"/>
      <c r="D94" s="1">
        <v>19.399999999999999</v>
      </c>
      <c r="F94" s="1">
        <v>90</v>
      </c>
      <c r="G94" s="1">
        <f t="shared" si="3"/>
        <v>1745.9999999999998</v>
      </c>
      <c r="H94" s="1" t="s">
        <v>28</v>
      </c>
      <c r="I94" s="1" t="s">
        <v>39</v>
      </c>
      <c r="J94" s="17" t="s">
        <v>68</v>
      </c>
      <c r="K94" s="1">
        <v>2</v>
      </c>
      <c r="L94" s="1">
        <v>92</v>
      </c>
      <c r="M94" s="5">
        <f t="shared" si="9"/>
        <v>10.309278350515465</v>
      </c>
      <c r="N94" s="4">
        <f t="shared" si="10"/>
        <v>7.7319587628865989</v>
      </c>
      <c r="O94" s="4">
        <f t="shared" si="11"/>
        <v>5.1546391752577323</v>
      </c>
      <c r="P94" s="27">
        <v>5.1546391749999998</v>
      </c>
      <c r="S94" s="32">
        <f t="shared" si="12"/>
        <v>4.8453608250000002</v>
      </c>
    </row>
    <row r="95" spans="1:19" ht="13" x14ac:dyDescent="0.15">
      <c r="A95" s="2">
        <v>44966</v>
      </c>
      <c r="B95" s="1">
        <v>161.30000000000001</v>
      </c>
      <c r="C95" s="1"/>
      <c r="D95" s="1">
        <v>20.9</v>
      </c>
      <c r="F95" s="1">
        <v>90</v>
      </c>
      <c r="G95" s="1">
        <f t="shared" si="3"/>
        <v>1880.9999999999998</v>
      </c>
      <c r="H95" s="1" t="s">
        <v>28</v>
      </c>
      <c r="I95" s="1" t="s">
        <v>39</v>
      </c>
      <c r="J95" s="17" t="s">
        <v>68</v>
      </c>
      <c r="K95" s="1">
        <v>3</v>
      </c>
      <c r="L95" s="1">
        <v>93</v>
      </c>
      <c r="M95" s="4">
        <f t="shared" si="9"/>
        <v>9.5693779904306222</v>
      </c>
      <c r="N95" s="4">
        <f t="shared" si="10"/>
        <v>7.1770334928229671</v>
      </c>
      <c r="O95" s="4">
        <f t="shared" si="11"/>
        <v>4.7846889952153111</v>
      </c>
      <c r="P95" s="27">
        <v>4.7846889949999998</v>
      </c>
      <c r="S95" s="32">
        <f t="shared" si="12"/>
        <v>5.2153110050000002</v>
      </c>
    </row>
    <row r="96" spans="1:19" ht="13" x14ac:dyDescent="0.15">
      <c r="A96" s="2">
        <v>44966</v>
      </c>
      <c r="B96" s="1">
        <v>162.1</v>
      </c>
      <c r="C96" s="1"/>
      <c r="D96" s="1">
        <v>21.4</v>
      </c>
      <c r="F96" s="1">
        <v>90</v>
      </c>
      <c r="G96" s="1">
        <f t="shared" si="3"/>
        <v>1925.9999999999998</v>
      </c>
      <c r="H96" s="1" t="s">
        <v>28</v>
      </c>
      <c r="I96" s="1" t="s">
        <v>40</v>
      </c>
      <c r="J96" s="17" t="s">
        <v>68</v>
      </c>
      <c r="K96" s="1">
        <v>4</v>
      </c>
      <c r="L96" s="1">
        <v>94</v>
      </c>
      <c r="M96" s="4">
        <f t="shared" si="9"/>
        <v>9.3457943925233646</v>
      </c>
      <c r="N96" s="4">
        <f t="shared" si="10"/>
        <v>7.0093457943925239</v>
      </c>
      <c r="O96" s="4">
        <f t="shared" si="11"/>
        <v>4.6728971962616823</v>
      </c>
      <c r="P96" s="27">
        <v>4.6728971960000001</v>
      </c>
      <c r="S96" s="32">
        <f t="shared" si="12"/>
        <v>5.3271028039999999</v>
      </c>
    </row>
    <row r="97" spans="1:19" ht="13" x14ac:dyDescent="0.15">
      <c r="A97" s="2">
        <v>44966</v>
      </c>
      <c r="B97" s="1">
        <v>162.19999999999999</v>
      </c>
      <c r="C97" s="1"/>
      <c r="D97" s="1">
        <v>9.9</v>
      </c>
      <c r="F97" s="1">
        <v>90</v>
      </c>
      <c r="G97" s="1">
        <f t="shared" si="3"/>
        <v>891</v>
      </c>
      <c r="H97" s="1" t="s">
        <v>28</v>
      </c>
      <c r="I97" s="1" t="s">
        <v>40</v>
      </c>
      <c r="J97" s="17" t="s">
        <v>68</v>
      </c>
      <c r="K97" s="1">
        <v>5</v>
      </c>
      <c r="L97" s="1">
        <v>95</v>
      </c>
      <c r="M97" s="5">
        <f t="shared" si="9"/>
        <v>20.202020202020201</v>
      </c>
      <c r="N97" s="4">
        <f t="shared" si="10"/>
        <v>15.15151515151515</v>
      </c>
      <c r="O97" s="4">
        <f t="shared" si="11"/>
        <v>10.1010101010101</v>
      </c>
      <c r="P97" s="29">
        <v>10.1010101</v>
      </c>
      <c r="Q97">
        <v>10</v>
      </c>
      <c r="S97" s="32">
        <f>10-Q97</f>
        <v>0</v>
      </c>
    </row>
    <row r="98" spans="1:19" s="39" customFormat="1" ht="13" x14ac:dyDescent="0.15">
      <c r="A98" s="37">
        <v>44966</v>
      </c>
      <c r="B98" s="38">
        <v>162.30000000000001</v>
      </c>
      <c r="C98" s="38"/>
      <c r="D98" s="38">
        <v>16.7</v>
      </c>
      <c r="F98" s="38">
        <v>90</v>
      </c>
      <c r="G98" s="38">
        <f t="shared" si="3"/>
        <v>1503</v>
      </c>
      <c r="H98" s="38" t="s">
        <v>28</v>
      </c>
      <c r="I98" s="38" t="s">
        <v>40</v>
      </c>
      <c r="J98" s="40" t="s">
        <v>68</v>
      </c>
      <c r="K98" s="38">
        <v>6</v>
      </c>
      <c r="L98" s="38">
        <v>96</v>
      </c>
      <c r="M98" s="41">
        <f t="shared" si="9"/>
        <v>11.976047904191617</v>
      </c>
      <c r="N98" s="41">
        <f t="shared" si="10"/>
        <v>8.9820359281437128</v>
      </c>
      <c r="O98" s="41">
        <f t="shared" si="11"/>
        <v>5.9880239520958085</v>
      </c>
      <c r="P98" s="42">
        <v>5.9880239519999998</v>
      </c>
      <c r="S98" s="43">
        <f t="shared" si="12"/>
        <v>4.0119760480000002</v>
      </c>
    </row>
    <row r="99" spans="1:19" ht="13" x14ac:dyDescent="0.15">
      <c r="A99" s="2">
        <v>44970</v>
      </c>
      <c r="B99" s="1">
        <v>163.1</v>
      </c>
      <c r="C99" s="1"/>
      <c r="D99" s="1">
        <v>24.8</v>
      </c>
      <c r="F99" s="1">
        <v>90</v>
      </c>
      <c r="G99" s="1">
        <f t="shared" si="3"/>
        <v>2232</v>
      </c>
      <c r="H99" s="1" t="s">
        <v>37</v>
      </c>
      <c r="I99" s="1" t="s">
        <v>40</v>
      </c>
      <c r="J99" s="17" t="s">
        <v>68</v>
      </c>
      <c r="K99" s="1">
        <v>7</v>
      </c>
      <c r="L99" s="1">
        <v>97</v>
      </c>
      <c r="M99" s="4">
        <f t="shared" ref="M99:M130" si="13">200/D99</f>
        <v>8.064516129032258</v>
      </c>
      <c r="N99" s="4">
        <f t="shared" ref="N99:N130" si="14">150/D99</f>
        <v>6.0483870967741931</v>
      </c>
      <c r="O99" s="4">
        <f t="shared" ref="O99:O130" si="15">100/D99</f>
        <v>4.032258064516129</v>
      </c>
      <c r="P99" s="27">
        <v>4.0322580649999997</v>
      </c>
      <c r="S99" s="32">
        <f t="shared" si="12"/>
        <v>5.9677419350000003</v>
      </c>
    </row>
    <row r="100" spans="1:19" ht="13" x14ac:dyDescent="0.15">
      <c r="A100" s="2">
        <v>44970</v>
      </c>
      <c r="B100" s="1">
        <v>163.19999999999999</v>
      </c>
      <c r="C100" s="1"/>
      <c r="D100" s="1">
        <v>48.8</v>
      </c>
      <c r="F100" s="1">
        <v>90</v>
      </c>
      <c r="G100" s="1">
        <f t="shared" si="3"/>
        <v>4392</v>
      </c>
      <c r="H100" s="1" t="s">
        <v>37</v>
      </c>
      <c r="I100" s="1" t="s">
        <v>40</v>
      </c>
      <c r="J100" s="17" t="s">
        <v>68</v>
      </c>
      <c r="K100" s="1">
        <v>8</v>
      </c>
      <c r="L100" s="1">
        <v>98</v>
      </c>
      <c r="M100" s="4">
        <f t="shared" si="13"/>
        <v>4.0983606557377055</v>
      </c>
      <c r="N100" s="4">
        <f t="shared" si="14"/>
        <v>3.0737704918032787</v>
      </c>
      <c r="O100" s="4">
        <f t="shared" si="15"/>
        <v>2.0491803278688527</v>
      </c>
      <c r="P100" s="27">
        <v>2.0491803279999998</v>
      </c>
      <c r="S100" s="32">
        <f t="shared" si="12"/>
        <v>7.9508196719999997</v>
      </c>
    </row>
    <row r="101" spans="1:19" ht="13" x14ac:dyDescent="0.15">
      <c r="A101" s="2">
        <v>44970</v>
      </c>
      <c r="B101" s="1">
        <v>163.30000000000001</v>
      </c>
      <c r="C101" s="1"/>
      <c r="D101" s="1">
        <v>11.4</v>
      </c>
      <c r="F101" s="1">
        <v>90</v>
      </c>
      <c r="G101" s="1">
        <f t="shared" si="3"/>
        <v>1026</v>
      </c>
      <c r="H101" s="1" t="s">
        <v>37</v>
      </c>
      <c r="I101" s="1" t="s">
        <v>40</v>
      </c>
      <c r="J101" s="17" t="s">
        <v>68</v>
      </c>
      <c r="K101" s="1">
        <v>9</v>
      </c>
      <c r="L101" s="1">
        <v>99</v>
      </c>
      <c r="M101" s="5">
        <f t="shared" si="13"/>
        <v>17.543859649122805</v>
      </c>
      <c r="N101" s="4">
        <f t="shared" si="14"/>
        <v>13.157894736842104</v>
      </c>
      <c r="O101" s="4">
        <f t="shared" si="15"/>
        <v>8.7719298245614024</v>
      </c>
      <c r="P101" s="27">
        <v>8.7719298250000008</v>
      </c>
      <c r="S101" s="32">
        <f t="shared" si="12"/>
        <v>1.2280701749999992</v>
      </c>
    </row>
    <row r="102" spans="1:19" ht="13" x14ac:dyDescent="0.15">
      <c r="A102" s="2">
        <v>44970</v>
      </c>
      <c r="B102" s="1">
        <v>164.1</v>
      </c>
      <c r="C102" s="1"/>
      <c r="D102" s="1">
        <v>22.2</v>
      </c>
      <c r="F102" s="1">
        <v>90</v>
      </c>
      <c r="G102" s="1">
        <f t="shared" si="3"/>
        <v>1998</v>
      </c>
      <c r="H102" s="1" t="s">
        <v>37</v>
      </c>
      <c r="I102" s="1" t="s">
        <v>40</v>
      </c>
      <c r="J102" s="17" t="s">
        <v>68</v>
      </c>
      <c r="K102" s="1">
        <v>10</v>
      </c>
      <c r="L102" s="1">
        <v>100</v>
      </c>
      <c r="M102" s="4">
        <f t="shared" si="13"/>
        <v>9.0090090090090094</v>
      </c>
      <c r="N102" s="4">
        <f t="shared" si="14"/>
        <v>6.756756756756757</v>
      </c>
      <c r="O102" s="4">
        <f t="shared" si="15"/>
        <v>4.5045045045045047</v>
      </c>
      <c r="P102" s="27">
        <v>4.5045045049999999</v>
      </c>
      <c r="S102" s="32">
        <f t="shared" si="12"/>
        <v>5.4954954950000001</v>
      </c>
    </row>
    <row r="103" spans="1:19" ht="13" x14ac:dyDescent="0.15">
      <c r="A103" s="2">
        <v>44970</v>
      </c>
      <c r="B103" s="1">
        <v>164.2</v>
      </c>
      <c r="C103" s="1"/>
      <c r="D103" s="1">
        <v>14.5</v>
      </c>
      <c r="F103" s="1">
        <v>90</v>
      </c>
      <c r="G103" s="1">
        <f t="shared" si="3"/>
        <v>1305</v>
      </c>
      <c r="H103" s="1" t="s">
        <v>37</v>
      </c>
      <c r="I103" s="1" t="s">
        <v>40</v>
      </c>
      <c r="J103" s="17" t="s">
        <v>68</v>
      </c>
      <c r="K103" s="1">
        <v>11</v>
      </c>
      <c r="L103" s="1">
        <v>101</v>
      </c>
      <c r="M103" s="5">
        <f t="shared" si="13"/>
        <v>13.793103448275861</v>
      </c>
      <c r="N103" s="4">
        <f t="shared" si="14"/>
        <v>10.344827586206897</v>
      </c>
      <c r="O103" s="4">
        <f t="shared" si="15"/>
        <v>6.8965517241379306</v>
      </c>
      <c r="P103" s="27">
        <v>6.896551724</v>
      </c>
      <c r="S103" s="32">
        <f t="shared" si="12"/>
        <v>3.103448276</v>
      </c>
    </row>
    <row r="104" spans="1:19" ht="13" x14ac:dyDescent="0.15">
      <c r="A104" s="2">
        <v>44970</v>
      </c>
      <c r="B104" s="1">
        <v>164.3</v>
      </c>
      <c r="C104" s="1"/>
      <c r="D104" s="1">
        <v>19.899999999999999</v>
      </c>
      <c r="F104" s="1">
        <v>90</v>
      </c>
      <c r="G104" s="1">
        <f t="shared" si="3"/>
        <v>1790.9999999999998</v>
      </c>
      <c r="H104" s="1" t="s">
        <v>37</v>
      </c>
      <c r="I104" s="1" t="s">
        <v>40</v>
      </c>
      <c r="J104" s="17" t="s">
        <v>68</v>
      </c>
      <c r="K104" s="1">
        <v>12</v>
      </c>
      <c r="L104" s="1">
        <v>102</v>
      </c>
      <c r="M104" s="5">
        <f t="shared" si="13"/>
        <v>10.050251256281408</v>
      </c>
      <c r="N104" s="4">
        <f t="shared" si="14"/>
        <v>7.5376884422110555</v>
      </c>
      <c r="O104" s="4">
        <f t="shared" si="15"/>
        <v>5.025125628140704</v>
      </c>
      <c r="P104" s="27">
        <v>5.0251256279999996</v>
      </c>
      <c r="S104" s="32">
        <f t="shared" si="12"/>
        <v>4.9748743720000004</v>
      </c>
    </row>
    <row r="105" spans="1:19" ht="13" x14ac:dyDescent="0.15">
      <c r="A105" s="2">
        <v>44970</v>
      </c>
      <c r="B105" s="1">
        <v>165.1</v>
      </c>
      <c r="C105" s="1"/>
      <c r="D105" s="1">
        <v>15.7</v>
      </c>
      <c r="F105" s="1">
        <v>90</v>
      </c>
      <c r="G105" s="1">
        <f t="shared" si="3"/>
        <v>1413</v>
      </c>
      <c r="H105" s="1" t="s">
        <v>37</v>
      </c>
      <c r="I105" s="1" t="s">
        <v>40</v>
      </c>
      <c r="J105" s="17" t="s">
        <v>68</v>
      </c>
      <c r="K105" s="1">
        <v>13</v>
      </c>
      <c r="L105" s="1">
        <v>103</v>
      </c>
      <c r="M105" s="5">
        <f t="shared" si="13"/>
        <v>12.738853503184714</v>
      </c>
      <c r="N105" s="4">
        <f t="shared" si="14"/>
        <v>9.5541401273885356</v>
      </c>
      <c r="O105" s="4">
        <f t="shared" si="15"/>
        <v>6.369426751592357</v>
      </c>
      <c r="P105" s="27">
        <v>6.3694267519999999</v>
      </c>
      <c r="S105" s="32">
        <f t="shared" si="12"/>
        <v>3.6305732480000001</v>
      </c>
    </row>
    <row r="106" spans="1:19" ht="13" x14ac:dyDescent="0.15">
      <c r="A106" s="2">
        <v>44970</v>
      </c>
      <c r="B106" s="1">
        <v>165.2</v>
      </c>
      <c r="C106" s="1"/>
      <c r="D106" s="1">
        <v>9.8000000000000007</v>
      </c>
      <c r="F106" s="1">
        <v>90</v>
      </c>
      <c r="G106" s="1">
        <f t="shared" si="3"/>
        <v>882.00000000000011</v>
      </c>
      <c r="H106" s="1" t="s">
        <v>37</v>
      </c>
      <c r="I106" s="1" t="s">
        <v>40</v>
      </c>
      <c r="J106" s="17" t="s">
        <v>68</v>
      </c>
      <c r="K106" s="1">
        <v>14</v>
      </c>
      <c r="L106" s="1">
        <v>104</v>
      </c>
      <c r="M106" s="5">
        <f t="shared" si="13"/>
        <v>20.408163265306122</v>
      </c>
      <c r="N106" s="4">
        <f t="shared" si="14"/>
        <v>15.306122448979592</v>
      </c>
      <c r="O106" s="4">
        <f t="shared" si="15"/>
        <v>10.204081632653061</v>
      </c>
      <c r="P106" s="29">
        <v>10.204081629999999</v>
      </c>
      <c r="Q106">
        <v>10</v>
      </c>
      <c r="S106" s="32">
        <f>10-Q106</f>
        <v>0</v>
      </c>
    </row>
    <row r="107" spans="1:19" ht="13" x14ac:dyDescent="0.15">
      <c r="A107" s="2">
        <v>44970</v>
      </c>
      <c r="B107" s="1">
        <v>165.3</v>
      </c>
      <c r="C107" s="1"/>
      <c r="D107" s="1">
        <v>14.6</v>
      </c>
      <c r="F107" s="1">
        <v>90</v>
      </c>
      <c r="G107" s="1">
        <f t="shared" si="3"/>
        <v>1314</v>
      </c>
      <c r="H107" s="1" t="s">
        <v>37</v>
      </c>
      <c r="I107" s="1" t="s">
        <v>40</v>
      </c>
      <c r="J107" s="17" t="s">
        <v>68</v>
      </c>
      <c r="K107" s="1">
        <v>15</v>
      </c>
      <c r="L107" s="1">
        <v>105</v>
      </c>
      <c r="M107" s="5">
        <f t="shared" si="13"/>
        <v>13.698630136986301</v>
      </c>
      <c r="N107" s="4">
        <f t="shared" si="14"/>
        <v>10.273972602739727</v>
      </c>
      <c r="O107" s="4">
        <f t="shared" si="15"/>
        <v>6.8493150684931505</v>
      </c>
      <c r="P107" s="27">
        <v>6.8493150680000001</v>
      </c>
      <c r="S107" s="32">
        <f t="shared" si="12"/>
        <v>3.1506849319999999</v>
      </c>
    </row>
    <row r="108" spans="1:19" ht="13" x14ac:dyDescent="0.15">
      <c r="A108" s="2">
        <v>44970</v>
      </c>
      <c r="B108" s="1">
        <v>166.1</v>
      </c>
      <c r="C108" s="1"/>
      <c r="D108" s="1">
        <v>19</v>
      </c>
      <c r="F108" s="1">
        <v>90</v>
      </c>
      <c r="G108" s="1">
        <f t="shared" si="3"/>
        <v>1710</v>
      </c>
      <c r="H108" s="1" t="s">
        <v>37</v>
      </c>
      <c r="I108" s="1" t="s">
        <v>40</v>
      </c>
      <c r="J108" s="17" t="s">
        <v>68</v>
      </c>
      <c r="K108" s="1">
        <v>16</v>
      </c>
      <c r="L108" s="1">
        <v>106</v>
      </c>
      <c r="M108" s="5">
        <f t="shared" si="13"/>
        <v>10.526315789473685</v>
      </c>
      <c r="N108" s="4">
        <f t="shared" si="14"/>
        <v>7.8947368421052628</v>
      </c>
      <c r="O108" s="4">
        <f t="shared" si="15"/>
        <v>5.2631578947368425</v>
      </c>
      <c r="P108" s="27">
        <v>5.263157895</v>
      </c>
      <c r="S108" s="32">
        <f t="shared" si="12"/>
        <v>4.736842105</v>
      </c>
    </row>
    <row r="109" spans="1:19" ht="13" x14ac:dyDescent="0.15">
      <c r="A109" s="2">
        <v>44970</v>
      </c>
      <c r="B109" s="1">
        <v>166.2</v>
      </c>
      <c r="C109" s="1"/>
      <c r="D109" s="1">
        <v>11.1</v>
      </c>
      <c r="F109" s="1">
        <v>90</v>
      </c>
      <c r="G109" s="1">
        <f t="shared" si="3"/>
        <v>999</v>
      </c>
      <c r="H109" s="1" t="s">
        <v>37</v>
      </c>
      <c r="I109" s="1" t="s">
        <v>40</v>
      </c>
      <c r="J109" s="17" t="s">
        <v>68</v>
      </c>
      <c r="K109" s="1">
        <v>17</v>
      </c>
      <c r="L109" s="1">
        <v>107</v>
      </c>
      <c r="M109" s="5">
        <f t="shared" si="13"/>
        <v>18.018018018018019</v>
      </c>
      <c r="N109" s="4">
        <f t="shared" si="14"/>
        <v>13.513513513513514</v>
      </c>
      <c r="O109" s="4">
        <f t="shared" si="15"/>
        <v>9.0090090090090094</v>
      </c>
      <c r="P109" s="27">
        <v>9.0090090089999997</v>
      </c>
      <c r="S109" s="32">
        <f t="shared" si="12"/>
        <v>0.99099099100000032</v>
      </c>
    </row>
    <row r="110" spans="1:19" ht="13" x14ac:dyDescent="0.15">
      <c r="A110" s="2">
        <v>44970</v>
      </c>
      <c r="B110" s="1">
        <v>166.3</v>
      </c>
      <c r="C110" s="1"/>
      <c r="D110" s="1">
        <v>16.3</v>
      </c>
      <c r="F110" s="1">
        <v>90</v>
      </c>
      <c r="G110" s="1">
        <f t="shared" si="3"/>
        <v>1467</v>
      </c>
      <c r="H110" s="1" t="s">
        <v>37</v>
      </c>
      <c r="I110" s="1" t="s">
        <v>40</v>
      </c>
      <c r="J110" s="17" t="s">
        <v>68</v>
      </c>
      <c r="K110" s="1">
        <v>18</v>
      </c>
      <c r="L110" s="1">
        <v>108</v>
      </c>
      <c r="M110" s="5">
        <f t="shared" si="13"/>
        <v>12.269938650306749</v>
      </c>
      <c r="N110" s="4">
        <f t="shared" si="14"/>
        <v>9.2024539877300615</v>
      </c>
      <c r="O110" s="4">
        <f t="shared" si="15"/>
        <v>6.1349693251533743</v>
      </c>
      <c r="P110" s="27">
        <v>6.1349693250000001</v>
      </c>
      <c r="S110" s="32">
        <f t="shared" si="12"/>
        <v>3.8650306749999999</v>
      </c>
    </row>
    <row r="111" spans="1:19" ht="13" x14ac:dyDescent="0.15">
      <c r="A111" s="2">
        <v>44970</v>
      </c>
      <c r="B111" s="1">
        <v>167.1</v>
      </c>
      <c r="C111" s="1"/>
      <c r="D111" s="1">
        <v>10.1</v>
      </c>
      <c r="F111" s="1">
        <v>90</v>
      </c>
      <c r="G111" s="1">
        <f t="shared" si="3"/>
        <v>909</v>
      </c>
      <c r="H111" s="1" t="s">
        <v>37</v>
      </c>
      <c r="I111" s="1" t="s">
        <v>40</v>
      </c>
      <c r="J111" s="17" t="s">
        <v>68</v>
      </c>
      <c r="K111" s="1">
        <v>19</v>
      </c>
      <c r="L111" s="1">
        <v>109</v>
      </c>
      <c r="M111" s="5">
        <f t="shared" si="13"/>
        <v>19.801980198019802</v>
      </c>
      <c r="N111" s="4">
        <f t="shared" si="14"/>
        <v>14.851485148514852</v>
      </c>
      <c r="O111" s="4">
        <f t="shared" si="15"/>
        <v>9.9009900990099009</v>
      </c>
      <c r="P111" s="27">
        <v>9.9009900989999995</v>
      </c>
      <c r="S111" s="32">
        <f t="shared" si="12"/>
        <v>9.9009901000000511E-2</v>
      </c>
    </row>
    <row r="112" spans="1:19" ht="13" x14ac:dyDescent="0.15">
      <c r="A112" s="2">
        <v>44970</v>
      </c>
      <c r="B112" s="1">
        <v>167.2</v>
      </c>
      <c r="C112" s="1"/>
      <c r="D112" s="1">
        <v>21</v>
      </c>
      <c r="F112" s="1">
        <v>90</v>
      </c>
      <c r="G112" s="1">
        <f t="shared" si="3"/>
        <v>1890</v>
      </c>
      <c r="H112" s="1" t="s">
        <v>37</v>
      </c>
      <c r="I112" s="1" t="s">
        <v>40</v>
      </c>
      <c r="J112" s="17" t="s">
        <v>68</v>
      </c>
      <c r="K112" s="1">
        <v>20</v>
      </c>
      <c r="L112" s="1">
        <v>110</v>
      </c>
      <c r="M112" s="4">
        <f t="shared" si="13"/>
        <v>9.5238095238095237</v>
      </c>
      <c r="N112" s="4">
        <f t="shared" si="14"/>
        <v>7.1428571428571432</v>
      </c>
      <c r="O112" s="4">
        <f t="shared" si="15"/>
        <v>4.7619047619047619</v>
      </c>
      <c r="P112" s="27">
        <v>4.7619047620000003</v>
      </c>
      <c r="S112" s="32">
        <f t="shared" si="12"/>
        <v>5.2380952379999997</v>
      </c>
    </row>
    <row r="113" spans="1:19" ht="13" x14ac:dyDescent="0.15">
      <c r="A113" s="2">
        <v>44970</v>
      </c>
      <c r="B113" s="1">
        <v>167.3</v>
      </c>
      <c r="C113" s="1"/>
      <c r="D113" s="1">
        <v>22.3</v>
      </c>
      <c r="F113" s="1">
        <v>90</v>
      </c>
      <c r="G113" s="1">
        <f t="shared" si="3"/>
        <v>2007</v>
      </c>
      <c r="H113" s="1" t="s">
        <v>37</v>
      </c>
      <c r="I113" s="1" t="s">
        <v>40</v>
      </c>
      <c r="J113" s="17" t="s">
        <v>68</v>
      </c>
      <c r="K113" s="1">
        <v>21</v>
      </c>
      <c r="L113" s="1">
        <v>111</v>
      </c>
      <c r="M113" s="4">
        <f t="shared" si="13"/>
        <v>8.9686098654708513</v>
      </c>
      <c r="N113" s="4">
        <f t="shared" si="14"/>
        <v>6.7264573991031389</v>
      </c>
      <c r="O113" s="4">
        <f t="shared" si="15"/>
        <v>4.4843049327354256</v>
      </c>
      <c r="P113" s="27">
        <v>4.4843049329999998</v>
      </c>
      <c r="S113" s="32">
        <f t="shared" si="12"/>
        <v>5.5156950670000002</v>
      </c>
    </row>
    <row r="114" spans="1:19" ht="13" x14ac:dyDescent="0.15">
      <c r="A114" s="2">
        <v>44970</v>
      </c>
      <c r="B114" s="1">
        <v>168.1</v>
      </c>
      <c r="C114" s="1"/>
      <c r="D114" s="1">
        <v>33.200000000000003</v>
      </c>
      <c r="F114" s="1">
        <v>90</v>
      </c>
      <c r="G114" s="1">
        <f t="shared" si="3"/>
        <v>2988.0000000000005</v>
      </c>
      <c r="H114" s="1" t="s">
        <v>37</v>
      </c>
      <c r="I114" s="1" t="s">
        <v>40</v>
      </c>
      <c r="J114" s="17" t="s">
        <v>68</v>
      </c>
      <c r="K114" s="1">
        <v>22</v>
      </c>
      <c r="L114" s="1">
        <v>112</v>
      </c>
      <c r="M114" s="4">
        <f t="shared" si="13"/>
        <v>6.0240963855421681</v>
      </c>
      <c r="N114" s="4">
        <f t="shared" si="14"/>
        <v>4.5180722891566258</v>
      </c>
      <c r="O114" s="4">
        <f t="shared" si="15"/>
        <v>3.012048192771084</v>
      </c>
      <c r="P114" s="27">
        <v>3.012048193</v>
      </c>
      <c r="S114" s="32">
        <f t="shared" si="12"/>
        <v>6.987951807</v>
      </c>
    </row>
    <row r="115" spans="1:19" ht="13" x14ac:dyDescent="0.15">
      <c r="A115" s="2">
        <v>44973</v>
      </c>
      <c r="B115" s="1">
        <v>168.2</v>
      </c>
      <c r="C115" s="1"/>
      <c r="D115" s="1">
        <v>16.8</v>
      </c>
      <c r="F115" s="1">
        <v>90</v>
      </c>
      <c r="G115" s="1">
        <f t="shared" si="3"/>
        <v>1512</v>
      </c>
      <c r="H115" s="1" t="s">
        <v>37</v>
      </c>
      <c r="I115" s="1" t="s">
        <v>40</v>
      </c>
      <c r="J115" s="17" t="s">
        <v>68</v>
      </c>
      <c r="K115" s="1">
        <v>23</v>
      </c>
      <c r="L115" s="1">
        <v>113</v>
      </c>
      <c r="M115" s="5">
        <f t="shared" si="13"/>
        <v>11.904761904761905</v>
      </c>
      <c r="N115" s="4">
        <f t="shared" si="14"/>
        <v>8.9285714285714288</v>
      </c>
      <c r="O115" s="4">
        <f t="shared" si="15"/>
        <v>5.9523809523809526</v>
      </c>
      <c r="P115" s="27">
        <v>5.9523809520000004</v>
      </c>
      <c r="S115" s="32">
        <f t="shared" si="12"/>
        <v>4.0476190479999996</v>
      </c>
    </row>
    <row r="116" spans="1:19" ht="13" x14ac:dyDescent="0.15">
      <c r="A116" s="2">
        <v>44973</v>
      </c>
      <c r="B116" s="1">
        <v>168.3</v>
      </c>
      <c r="C116" s="1"/>
      <c r="D116" s="1">
        <v>15.6</v>
      </c>
      <c r="F116" s="1">
        <v>90</v>
      </c>
      <c r="G116" s="1">
        <f t="shared" si="3"/>
        <v>1404</v>
      </c>
      <c r="H116" s="1" t="s">
        <v>37</v>
      </c>
      <c r="I116" s="1" t="s">
        <v>40</v>
      </c>
      <c r="J116" s="17" t="s">
        <v>68</v>
      </c>
      <c r="K116" s="1">
        <v>24</v>
      </c>
      <c r="L116" s="1">
        <v>114</v>
      </c>
      <c r="M116" s="5">
        <f t="shared" si="13"/>
        <v>12.820512820512821</v>
      </c>
      <c r="N116" s="4">
        <f t="shared" si="14"/>
        <v>9.615384615384615</v>
      </c>
      <c r="O116" s="4">
        <f t="shared" si="15"/>
        <v>6.4102564102564106</v>
      </c>
      <c r="P116" s="27">
        <v>6.4102564099999997</v>
      </c>
      <c r="S116" s="32">
        <f t="shared" si="12"/>
        <v>3.5897435900000003</v>
      </c>
    </row>
    <row r="117" spans="1:19" ht="13" x14ac:dyDescent="0.15">
      <c r="A117" s="2">
        <v>44973</v>
      </c>
      <c r="B117" s="1">
        <v>169.1</v>
      </c>
      <c r="C117" s="1"/>
      <c r="D117" s="1">
        <v>14.2</v>
      </c>
      <c r="F117" s="1">
        <v>90</v>
      </c>
      <c r="G117" s="1">
        <f t="shared" si="3"/>
        <v>1278</v>
      </c>
      <c r="H117" s="1" t="s">
        <v>37</v>
      </c>
      <c r="I117" s="1" t="s">
        <v>40</v>
      </c>
      <c r="J117" s="17" t="s">
        <v>68</v>
      </c>
      <c r="K117" s="1">
        <v>25</v>
      </c>
      <c r="L117" s="1">
        <v>115</v>
      </c>
      <c r="M117" s="5">
        <f t="shared" si="13"/>
        <v>14.084507042253522</v>
      </c>
      <c r="N117" s="4">
        <f t="shared" si="14"/>
        <v>10.563380281690142</v>
      </c>
      <c r="O117" s="4">
        <f t="shared" si="15"/>
        <v>7.042253521126761</v>
      </c>
      <c r="P117" s="27">
        <v>7.0422535210000001</v>
      </c>
      <c r="S117" s="32">
        <f t="shared" si="12"/>
        <v>2.9577464789999999</v>
      </c>
    </row>
    <row r="118" spans="1:19" ht="13" x14ac:dyDescent="0.15">
      <c r="A118" s="2">
        <v>44973</v>
      </c>
      <c r="B118" s="1">
        <v>169.2</v>
      </c>
      <c r="C118" s="1"/>
      <c r="D118" s="1">
        <v>15.3</v>
      </c>
      <c r="F118" s="1">
        <v>90</v>
      </c>
      <c r="G118" s="1">
        <f t="shared" si="3"/>
        <v>1377</v>
      </c>
      <c r="H118" s="1" t="s">
        <v>37</v>
      </c>
      <c r="I118" s="1" t="s">
        <v>40</v>
      </c>
      <c r="J118" s="17" t="s">
        <v>68</v>
      </c>
      <c r="K118" s="1">
        <v>26</v>
      </c>
      <c r="L118" s="1">
        <v>116</v>
      </c>
      <c r="M118" s="5">
        <f t="shared" si="13"/>
        <v>13.071895424836601</v>
      </c>
      <c r="N118" s="4">
        <f t="shared" si="14"/>
        <v>9.8039215686274499</v>
      </c>
      <c r="O118" s="4">
        <f t="shared" si="15"/>
        <v>6.5359477124183005</v>
      </c>
      <c r="P118" s="27">
        <v>6.5359477119999996</v>
      </c>
      <c r="S118" s="32">
        <f t="shared" si="12"/>
        <v>3.4640522880000004</v>
      </c>
    </row>
    <row r="119" spans="1:19" ht="13" x14ac:dyDescent="0.15">
      <c r="A119" s="2">
        <v>44973</v>
      </c>
      <c r="B119" s="1">
        <v>170.1</v>
      </c>
      <c r="C119" s="1"/>
      <c r="D119" s="1">
        <v>11.5</v>
      </c>
      <c r="F119" s="1">
        <v>90</v>
      </c>
      <c r="G119" s="1">
        <f t="shared" si="3"/>
        <v>1035</v>
      </c>
      <c r="H119" s="1" t="s">
        <v>37</v>
      </c>
      <c r="I119" s="1" t="s">
        <v>40</v>
      </c>
      <c r="J119" s="17" t="s">
        <v>68</v>
      </c>
      <c r="K119" s="1">
        <v>27</v>
      </c>
      <c r="L119" s="1">
        <v>117</v>
      </c>
      <c r="M119" s="5">
        <f t="shared" si="13"/>
        <v>17.391304347826086</v>
      </c>
      <c r="N119" s="4">
        <f t="shared" si="14"/>
        <v>13.043478260869565</v>
      </c>
      <c r="O119" s="4">
        <f t="shared" si="15"/>
        <v>8.695652173913043</v>
      </c>
      <c r="P119" s="27">
        <v>8.6956521739999992</v>
      </c>
      <c r="S119" s="32">
        <f t="shared" si="12"/>
        <v>1.3043478260000008</v>
      </c>
    </row>
    <row r="120" spans="1:19" ht="13" x14ac:dyDescent="0.15">
      <c r="A120" s="2">
        <v>44973</v>
      </c>
      <c r="B120" s="1">
        <v>170.2</v>
      </c>
      <c r="C120" s="1"/>
      <c r="D120" s="6">
        <v>8.4</v>
      </c>
      <c r="F120" s="1">
        <v>90</v>
      </c>
      <c r="G120" s="1">
        <f t="shared" si="3"/>
        <v>756</v>
      </c>
      <c r="H120" s="1" t="s">
        <v>37</v>
      </c>
      <c r="I120" s="1" t="s">
        <v>40</v>
      </c>
      <c r="J120" s="17" t="s">
        <v>68</v>
      </c>
      <c r="K120" s="1">
        <v>28</v>
      </c>
      <c r="L120" s="1">
        <v>118</v>
      </c>
      <c r="M120" s="5">
        <f t="shared" si="13"/>
        <v>23.80952380952381</v>
      </c>
      <c r="N120" s="4">
        <f t="shared" si="14"/>
        <v>17.857142857142858</v>
      </c>
      <c r="O120" s="5">
        <f t="shared" si="15"/>
        <v>11.904761904761905</v>
      </c>
      <c r="P120" s="30">
        <v>11.9047619</v>
      </c>
      <c r="Q120">
        <v>10</v>
      </c>
      <c r="S120" s="32">
        <f>10-Q120</f>
        <v>0</v>
      </c>
    </row>
    <row r="121" spans="1:19" ht="13" x14ac:dyDescent="0.15">
      <c r="A121" s="2">
        <v>44973</v>
      </c>
      <c r="B121" s="1">
        <v>171.1</v>
      </c>
      <c r="C121" s="1"/>
      <c r="D121" s="1">
        <v>15.4</v>
      </c>
      <c r="F121" s="1">
        <v>90</v>
      </c>
      <c r="G121" s="1">
        <f t="shared" si="3"/>
        <v>1386</v>
      </c>
      <c r="H121" s="1" t="s">
        <v>37</v>
      </c>
      <c r="I121" s="1" t="s">
        <v>40</v>
      </c>
      <c r="J121" s="17" t="s">
        <v>68</v>
      </c>
      <c r="K121" s="1">
        <v>29</v>
      </c>
      <c r="L121" s="1">
        <v>119</v>
      </c>
      <c r="M121" s="5">
        <f t="shared" si="13"/>
        <v>12.987012987012987</v>
      </c>
      <c r="N121" s="4">
        <f t="shared" si="14"/>
        <v>9.7402597402597397</v>
      </c>
      <c r="O121" s="4">
        <f t="shared" si="15"/>
        <v>6.4935064935064934</v>
      </c>
      <c r="P121" s="27">
        <v>6.493506494</v>
      </c>
      <c r="S121" s="32">
        <f t="shared" si="12"/>
        <v>3.506493506</v>
      </c>
    </row>
    <row r="122" spans="1:19" ht="13" x14ac:dyDescent="0.15">
      <c r="A122" s="2">
        <v>44973</v>
      </c>
      <c r="B122" s="1">
        <v>171.2</v>
      </c>
      <c r="C122" s="1"/>
      <c r="D122" s="1">
        <v>13</v>
      </c>
      <c r="F122" s="1">
        <v>90</v>
      </c>
      <c r="G122" s="1">
        <f t="shared" si="3"/>
        <v>1170</v>
      </c>
      <c r="H122" s="1" t="s">
        <v>37</v>
      </c>
      <c r="I122" s="1" t="s">
        <v>40</v>
      </c>
      <c r="J122" s="17" t="s">
        <v>68</v>
      </c>
      <c r="K122" s="1">
        <v>30</v>
      </c>
      <c r="L122" s="1">
        <v>120</v>
      </c>
      <c r="M122" s="5">
        <f t="shared" si="13"/>
        <v>15.384615384615385</v>
      </c>
      <c r="N122" s="4">
        <f t="shared" si="14"/>
        <v>11.538461538461538</v>
      </c>
      <c r="O122" s="4">
        <f t="shared" si="15"/>
        <v>7.6923076923076925</v>
      </c>
      <c r="P122" s="27">
        <v>7.692307692</v>
      </c>
      <c r="S122" s="32">
        <f t="shared" si="12"/>
        <v>2.307692308</v>
      </c>
    </row>
    <row r="123" spans="1:19" ht="15.75" customHeight="1" x14ac:dyDescent="0.15">
      <c r="A123" s="7">
        <v>44985</v>
      </c>
      <c r="B123" s="1">
        <v>117</v>
      </c>
      <c r="D123" s="1">
        <v>104.5</v>
      </c>
      <c r="E123" t="s">
        <v>52</v>
      </c>
      <c r="F123" s="17">
        <v>25</v>
      </c>
      <c r="G123" s="1">
        <f t="shared" si="3"/>
        <v>2612.5</v>
      </c>
      <c r="H123" s="1" t="s">
        <v>58</v>
      </c>
      <c r="I123" s="16" t="s">
        <v>62</v>
      </c>
      <c r="J123" s="17" t="s">
        <v>69</v>
      </c>
      <c r="K123" s="17">
        <v>1</v>
      </c>
      <c r="L123" s="1">
        <v>121</v>
      </c>
      <c r="M123" s="1">
        <f t="shared" si="13"/>
        <v>1.9138755980861244</v>
      </c>
      <c r="N123" s="1">
        <f t="shared" si="14"/>
        <v>1.4354066985645932</v>
      </c>
      <c r="O123" s="1">
        <f t="shared" si="15"/>
        <v>0.9569377990430622</v>
      </c>
      <c r="P123" s="28">
        <v>0.95693779899999998</v>
      </c>
      <c r="Q123">
        <v>1</v>
      </c>
      <c r="S123" s="32">
        <f>10-Q123</f>
        <v>9</v>
      </c>
    </row>
    <row r="124" spans="1:19" ht="15.75" customHeight="1" x14ac:dyDescent="0.15">
      <c r="A124" s="7">
        <v>44985</v>
      </c>
      <c r="B124" s="1">
        <v>118</v>
      </c>
      <c r="D124" s="1">
        <v>78.5</v>
      </c>
      <c r="E124" t="s">
        <v>53</v>
      </c>
      <c r="F124" s="17">
        <v>25</v>
      </c>
      <c r="G124" s="1">
        <f t="shared" si="3"/>
        <v>1962.5</v>
      </c>
      <c r="H124" s="1" t="s">
        <v>58</v>
      </c>
      <c r="I124" s="16" t="s">
        <v>62</v>
      </c>
      <c r="J124" s="17" t="s">
        <v>69</v>
      </c>
      <c r="K124" s="17">
        <v>2</v>
      </c>
      <c r="L124" s="1">
        <v>122</v>
      </c>
      <c r="M124" s="1">
        <f t="shared" si="13"/>
        <v>2.5477707006369426</v>
      </c>
      <c r="N124" s="1">
        <f t="shared" si="14"/>
        <v>1.910828025477707</v>
      </c>
      <c r="O124" s="1">
        <f t="shared" si="15"/>
        <v>1.2738853503184713</v>
      </c>
      <c r="P124" s="27">
        <v>1.27388535</v>
      </c>
      <c r="S124" s="32">
        <f t="shared" si="12"/>
        <v>8.7261146499999995</v>
      </c>
    </row>
    <row r="125" spans="1:19" ht="15.75" customHeight="1" x14ac:dyDescent="0.15">
      <c r="A125" s="7">
        <v>44985</v>
      </c>
      <c r="B125" s="1">
        <v>119</v>
      </c>
      <c r="D125" s="1">
        <v>88</v>
      </c>
      <c r="E125" t="s">
        <v>54</v>
      </c>
      <c r="F125" s="17">
        <v>25</v>
      </c>
      <c r="G125" s="1">
        <f t="shared" si="3"/>
        <v>2200</v>
      </c>
      <c r="H125" s="1" t="s">
        <v>58</v>
      </c>
      <c r="I125" s="16" t="s">
        <v>62</v>
      </c>
      <c r="J125" s="17" t="s">
        <v>69</v>
      </c>
      <c r="K125" s="17">
        <v>3</v>
      </c>
      <c r="L125" s="1">
        <v>123</v>
      </c>
      <c r="M125" s="1">
        <f t="shared" si="13"/>
        <v>2.2727272727272729</v>
      </c>
      <c r="N125" s="1">
        <f t="shared" si="14"/>
        <v>1.7045454545454546</v>
      </c>
      <c r="O125" s="1">
        <f t="shared" si="15"/>
        <v>1.1363636363636365</v>
      </c>
      <c r="P125" s="27">
        <v>1.136363636</v>
      </c>
      <c r="S125" s="32">
        <f t="shared" si="12"/>
        <v>8.8636363639999995</v>
      </c>
    </row>
    <row r="126" spans="1:19" ht="15.75" customHeight="1" x14ac:dyDescent="0.15">
      <c r="A126" s="7">
        <v>44985</v>
      </c>
      <c r="B126" s="1">
        <v>120</v>
      </c>
      <c r="D126" s="1">
        <v>85.5</v>
      </c>
      <c r="E126" t="s">
        <v>55</v>
      </c>
      <c r="F126" s="17">
        <v>25</v>
      </c>
      <c r="G126" s="1">
        <f t="shared" si="3"/>
        <v>2137.5</v>
      </c>
      <c r="H126" s="1" t="s">
        <v>58</v>
      </c>
      <c r="I126" s="16" t="s">
        <v>62</v>
      </c>
      <c r="J126" s="17" t="s">
        <v>69</v>
      </c>
      <c r="K126" s="17">
        <v>4</v>
      </c>
      <c r="L126" s="1">
        <v>124</v>
      </c>
      <c r="M126" s="1">
        <f t="shared" si="13"/>
        <v>2.3391812865497075</v>
      </c>
      <c r="N126" s="1">
        <f t="shared" si="14"/>
        <v>1.7543859649122806</v>
      </c>
      <c r="O126" s="1">
        <f t="shared" si="15"/>
        <v>1.1695906432748537</v>
      </c>
      <c r="P126" s="27">
        <v>1.169590643</v>
      </c>
      <c r="S126" s="32">
        <f t="shared" si="12"/>
        <v>8.8304093570000006</v>
      </c>
    </row>
    <row r="127" spans="1:19" ht="15.75" customHeight="1" x14ac:dyDescent="0.15">
      <c r="A127" s="7">
        <v>44985</v>
      </c>
      <c r="B127" s="1">
        <v>121</v>
      </c>
      <c r="D127" s="1">
        <v>118.5</v>
      </c>
      <c r="E127" t="s">
        <v>56</v>
      </c>
      <c r="F127" s="17">
        <v>25</v>
      </c>
      <c r="G127" s="1">
        <f t="shared" si="3"/>
        <v>2962.5</v>
      </c>
      <c r="H127" s="1" t="s">
        <v>58</v>
      </c>
      <c r="I127" s="16" t="s">
        <v>62</v>
      </c>
      <c r="J127" s="17" t="s">
        <v>69</v>
      </c>
      <c r="K127" s="17">
        <v>5</v>
      </c>
      <c r="L127" s="1">
        <v>125</v>
      </c>
      <c r="M127" s="1">
        <f t="shared" si="13"/>
        <v>1.6877637130801688</v>
      </c>
      <c r="N127" s="1">
        <f t="shared" si="14"/>
        <v>1.2658227848101267</v>
      </c>
      <c r="O127" s="1">
        <f t="shared" si="15"/>
        <v>0.84388185654008441</v>
      </c>
      <c r="P127" s="28">
        <v>0.84388185699999996</v>
      </c>
      <c r="Q127">
        <v>1</v>
      </c>
      <c r="S127" s="32">
        <f>10-Q127</f>
        <v>9</v>
      </c>
    </row>
    <row r="128" spans="1:19" ht="15.75" customHeight="1" x14ac:dyDescent="0.15">
      <c r="A128" s="7">
        <v>44985</v>
      </c>
      <c r="B128" s="1">
        <v>124</v>
      </c>
      <c r="D128" s="1">
        <v>28.4</v>
      </c>
      <c r="F128" s="17">
        <v>25</v>
      </c>
      <c r="G128" s="1">
        <f t="shared" si="3"/>
        <v>710</v>
      </c>
      <c r="H128" s="1" t="s">
        <v>58</v>
      </c>
      <c r="I128" s="16" t="s">
        <v>63</v>
      </c>
      <c r="J128" s="17" t="s">
        <v>69</v>
      </c>
      <c r="K128" s="17">
        <v>1</v>
      </c>
      <c r="L128" s="1">
        <v>126</v>
      </c>
      <c r="M128" s="1">
        <f t="shared" si="13"/>
        <v>7.042253521126761</v>
      </c>
      <c r="N128" s="1">
        <f t="shared" si="14"/>
        <v>5.2816901408450709</v>
      </c>
      <c r="O128" s="1">
        <f t="shared" si="15"/>
        <v>3.5211267605633805</v>
      </c>
      <c r="P128" s="27">
        <v>3.5211267610000001</v>
      </c>
      <c r="S128" s="32">
        <f t="shared" si="12"/>
        <v>6.4788732390000003</v>
      </c>
    </row>
    <row r="129" spans="1:19" ht="15.75" customHeight="1" x14ac:dyDescent="0.15">
      <c r="A129" s="7">
        <v>44985</v>
      </c>
      <c r="B129" s="1">
        <v>125</v>
      </c>
      <c r="D129" s="1">
        <v>22.6</v>
      </c>
      <c r="F129" s="17">
        <v>25</v>
      </c>
      <c r="G129" s="1">
        <f>D129*F129</f>
        <v>565</v>
      </c>
      <c r="H129" s="1" t="s">
        <v>58</v>
      </c>
      <c r="I129" s="16" t="s">
        <v>63</v>
      </c>
      <c r="J129" s="17" t="s">
        <v>69</v>
      </c>
      <c r="K129" s="17">
        <v>2</v>
      </c>
      <c r="L129" s="1">
        <v>127</v>
      </c>
      <c r="M129" s="1">
        <f t="shared" si="13"/>
        <v>8.8495575221238933</v>
      </c>
      <c r="N129" s="1">
        <f t="shared" si="14"/>
        <v>6.6371681415929196</v>
      </c>
      <c r="O129" s="1">
        <f t="shared" si="15"/>
        <v>4.4247787610619467</v>
      </c>
      <c r="P129" s="27">
        <v>4.4247787609999998</v>
      </c>
      <c r="S129" s="32">
        <f t="shared" si="12"/>
        <v>5.5752212390000002</v>
      </c>
    </row>
    <row r="130" spans="1:19" ht="15.75" customHeight="1" x14ac:dyDescent="0.15">
      <c r="A130" s="7">
        <v>44985</v>
      </c>
      <c r="B130" s="1">
        <v>126</v>
      </c>
      <c r="D130" s="1">
        <v>27.9</v>
      </c>
      <c r="F130" s="17">
        <v>25</v>
      </c>
      <c r="G130" s="1">
        <f t="shared" si="3"/>
        <v>697.5</v>
      </c>
      <c r="H130" s="1" t="s">
        <v>58</v>
      </c>
      <c r="I130" s="16" t="s">
        <v>63</v>
      </c>
      <c r="J130" s="17" t="s">
        <v>69</v>
      </c>
      <c r="K130" s="17">
        <v>3</v>
      </c>
      <c r="L130" s="1">
        <v>128</v>
      </c>
      <c r="M130" s="1">
        <f t="shared" si="13"/>
        <v>7.1684587813620073</v>
      </c>
      <c r="N130" s="1">
        <f t="shared" si="14"/>
        <v>5.3763440860215059</v>
      </c>
      <c r="O130" s="1">
        <f t="shared" si="15"/>
        <v>3.5842293906810037</v>
      </c>
      <c r="P130" s="27">
        <v>3.584229391</v>
      </c>
      <c r="S130" s="32">
        <f t="shared" si="12"/>
        <v>6.415770609</v>
      </c>
    </row>
    <row r="131" spans="1:19" ht="15.75" customHeight="1" x14ac:dyDescent="0.15">
      <c r="A131" s="7">
        <v>44985</v>
      </c>
      <c r="B131" s="1">
        <v>127</v>
      </c>
      <c r="D131" s="1">
        <v>25.9</v>
      </c>
      <c r="F131" s="17">
        <v>25</v>
      </c>
      <c r="G131" s="1">
        <f t="shared" si="3"/>
        <v>647.5</v>
      </c>
      <c r="H131" s="1" t="s">
        <v>58</v>
      </c>
      <c r="I131" s="16" t="s">
        <v>63</v>
      </c>
      <c r="J131" s="17" t="s">
        <v>69</v>
      </c>
      <c r="K131" s="17">
        <v>4</v>
      </c>
      <c r="L131" s="1">
        <v>129</v>
      </c>
      <c r="M131" s="1">
        <f t="shared" ref="M131:M157" si="16">200/D131</f>
        <v>7.7220077220077226</v>
      </c>
      <c r="N131" s="1">
        <f t="shared" ref="N131:N157" si="17">150/D131</f>
        <v>5.7915057915057915</v>
      </c>
      <c r="O131" s="1">
        <f t="shared" ref="O131:O157" si="18">100/D131</f>
        <v>3.8610038610038613</v>
      </c>
      <c r="P131" s="27">
        <v>3.8610038609999999</v>
      </c>
      <c r="S131" s="32">
        <f t="shared" si="12"/>
        <v>6.1389961389999996</v>
      </c>
    </row>
    <row r="132" spans="1:19" ht="15.75" customHeight="1" x14ac:dyDescent="0.15">
      <c r="A132" s="7">
        <v>44985</v>
      </c>
      <c r="B132" s="1">
        <v>128</v>
      </c>
      <c r="D132" s="1">
        <v>28.3</v>
      </c>
      <c r="F132" s="17">
        <v>25</v>
      </c>
      <c r="G132" s="1">
        <f t="shared" si="3"/>
        <v>707.5</v>
      </c>
      <c r="H132" s="1" t="s">
        <v>58</v>
      </c>
      <c r="I132" s="16" t="s">
        <v>63</v>
      </c>
      <c r="J132" s="17" t="s">
        <v>69</v>
      </c>
      <c r="K132" s="17">
        <v>5</v>
      </c>
      <c r="L132" s="1">
        <v>130</v>
      </c>
      <c r="M132" s="1">
        <f t="shared" si="16"/>
        <v>7.0671378091872787</v>
      </c>
      <c r="N132" s="1">
        <f t="shared" si="17"/>
        <v>5.3003533568904588</v>
      </c>
      <c r="O132" s="1">
        <f t="shared" si="18"/>
        <v>3.5335689045936394</v>
      </c>
      <c r="P132" s="27">
        <v>3.5335689050000001</v>
      </c>
      <c r="S132" s="32">
        <f t="shared" ref="S132:S157" si="19">10-P132</f>
        <v>6.4664310949999999</v>
      </c>
    </row>
    <row r="133" spans="1:19" ht="13" x14ac:dyDescent="0.15">
      <c r="A133" s="2">
        <v>44973</v>
      </c>
      <c r="B133" s="1">
        <v>64</v>
      </c>
      <c r="C133" s="1"/>
      <c r="D133" s="1">
        <v>83.1</v>
      </c>
      <c r="F133" s="1">
        <v>90</v>
      </c>
      <c r="G133" s="1">
        <f t="shared" si="3"/>
        <v>7478.9999999999991</v>
      </c>
      <c r="H133" s="1" t="s">
        <v>37</v>
      </c>
      <c r="I133" s="1" t="s">
        <v>43</v>
      </c>
      <c r="J133" s="17" t="s">
        <v>70</v>
      </c>
      <c r="K133" s="1">
        <v>1</v>
      </c>
      <c r="L133" s="1">
        <v>131</v>
      </c>
      <c r="M133" s="4">
        <f t="shared" si="16"/>
        <v>2.4067388688327318</v>
      </c>
      <c r="N133" s="4">
        <f t="shared" si="17"/>
        <v>1.8050541516245489</v>
      </c>
      <c r="O133" s="4">
        <f t="shared" si="18"/>
        <v>1.2033694344163659</v>
      </c>
      <c r="P133" s="27">
        <v>1.2033694340000001</v>
      </c>
      <c r="S133" s="32">
        <f t="shared" si="19"/>
        <v>8.7966305659999993</v>
      </c>
    </row>
    <row r="134" spans="1:19" ht="13" x14ac:dyDescent="0.15">
      <c r="A134" s="2">
        <v>44973</v>
      </c>
      <c r="B134" s="1">
        <v>65</v>
      </c>
      <c r="C134" s="1"/>
      <c r="D134" s="1">
        <v>83.9</v>
      </c>
      <c r="F134" s="1">
        <v>90</v>
      </c>
      <c r="G134" s="1">
        <f t="shared" si="3"/>
        <v>7551.0000000000009</v>
      </c>
      <c r="H134" s="1" t="s">
        <v>37</v>
      </c>
      <c r="I134" s="1" t="s">
        <v>43</v>
      </c>
      <c r="J134" s="17" t="s">
        <v>70</v>
      </c>
      <c r="K134" s="1">
        <v>2</v>
      </c>
      <c r="L134" s="1">
        <v>132</v>
      </c>
      <c r="M134" s="4">
        <f t="shared" si="16"/>
        <v>2.3837902264600714</v>
      </c>
      <c r="N134" s="4">
        <f t="shared" si="17"/>
        <v>1.7878426698450536</v>
      </c>
      <c r="O134" s="4">
        <f t="shared" si="18"/>
        <v>1.1918951132300357</v>
      </c>
      <c r="P134" s="27">
        <v>1.191895113</v>
      </c>
      <c r="S134" s="32">
        <f t="shared" si="19"/>
        <v>8.8081048870000007</v>
      </c>
    </row>
    <row r="135" spans="1:19" ht="13" x14ac:dyDescent="0.15">
      <c r="A135" s="2">
        <v>44973</v>
      </c>
      <c r="B135" s="1">
        <v>66</v>
      </c>
      <c r="C135" s="1"/>
      <c r="D135" s="1">
        <v>110</v>
      </c>
      <c r="F135" s="1">
        <v>90</v>
      </c>
      <c r="G135" s="1">
        <f t="shared" si="3"/>
        <v>9900</v>
      </c>
      <c r="H135" s="1" t="s">
        <v>37</v>
      </c>
      <c r="I135" s="1" t="s">
        <v>43</v>
      </c>
      <c r="J135" s="17" t="s">
        <v>70</v>
      </c>
      <c r="K135" s="1">
        <v>3</v>
      </c>
      <c r="L135" s="1">
        <v>133</v>
      </c>
      <c r="M135" s="4">
        <f t="shared" si="16"/>
        <v>1.8181818181818181</v>
      </c>
      <c r="N135" s="4">
        <f t="shared" si="17"/>
        <v>1.3636363636363635</v>
      </c>
      <c r="O135" s="4">
        <f t="shared" si="18"/>
        <v>0.90909090909090906</v>
      </c>
      <c r="P135" s="28">
        <v>0.909090909</v>
      </c>
      <c r="Q135">
        <v>1</v>
      </c>
      <c r="S135" s="32">
        <f>10-Q135</f>
        <v>9</v>
      </c>
    </row>
    <row r="136" spans="1:19" ht="13" x14ac:dyDescent="0.15">
      <c r="A136" s="2">
        <v>44973</v>
      </c>
      <c r="B136" s="1">
        <v>74</v>
      </c>
      <c r="C136" s="1"/>
      <c r="D136" s="1">
        <v>78.3</v>
      </c>
      <c r="F136" s="1">
        <v>90</v>
      </c>
      <c r="G136" s="1">
        <f t="shared" si="3"/>
        <v>7047</v>
      </c>
      <c r="H136" s="1" t="s">
        <v>37</v>
      </c>
      <c r="I136" s="1" t="s">
        <v>44</v>
      </c>
      <c r="J136" s="17" t="s">
        <v>71</v>
      </c>
      <c r="K136" s="1">
        <v>1</v>
      </c>
      <c r="L136" s="1">
        <v>134</v>
      </c>
      <c r="M136" s="4">
        <f t="shared" si="16"/>
        <v>2.554278416347382</v>
      </c>
      <c r="N136" s="4">
        <f t="shared" si="17"/>
        <v>1.9157088122605366</v>
      </c>
      <c r="O136" s="4">
        <f t="shared" si="18"/>
        <v>1.277139208173691</v>
      </c>
      <c r="P136" s="27">
        <v>1.2771392079999999</v>
      </c>
      <c r="S136" s="32">
        <f t="shared" si="19"/>
        <v>8.7228607920000005</v>
      </c>
    </row>
    <row r="137" spans="1:19" ht="13" x14ac:dyDescent="0.15">
      <c r="A137" s="2">
        <v>44973</v>
      </c>
      <c r="B137" s="1">
        <v>75</v>
      </c>
      <c r="C137" s="1"/>
      <c r="D137" s="1">
        <v>62.4</v>
      </c>
      <c r="F137" s="1">
        <v>90</v>
      </c>
      <c r="G137" s="1">
        <f t="shared" si="3"/>
        <v>5616</v>
      </c>
      <c r="H137" s="1" t="s">
        <v>37</v>
      </c>
      <c r="I137" s="1" t="s">
        <v>44</v>
      </c>
      <c r="J137" s="17" t="s">
        <v>71</v>
      </c>
      <c r="K137" s="1">
        <v>2</v>
      </c>
      <c r="L137" s="1">
        <v>135</v>
      </c>
      <c r="M137" s="4">
        <f t="shared" si="16"/>
        <v>3.2051282051282053</v>
      </c>
      <c r="N137" s="4">
        <f t="shared" si="17"/>
        <v>2.4038461538461537</v>
      </c>
      <c r="O137" s="4">
        <f t="shared" si="18"/>
        <v>1.6025641025641026</v>
      </c>
      <c r="P137" s="27">
        <v>1.602564103</v>
      </c>
      <c r="S137" s="32">
        <f t="shared" si="19"/>
        <v>8.3974358969999994</v>
      </c>
    </row>
    <row r="138" spans="1:19" ht="13" x14ac:dyDescent="0.15">
      <c r="A138" s="2">
        <v>44973</v>
      </c>
      <c r="B138" s="1">
        <v>76</v>
      </c>
      <c r="C138" s="1"/>
      <c r="D138" s="1">
        <v>78.400000000000006</v>
      </c>
      <c r="F138" s="1">
        <v>90</v>
      </c>
      <c r="G138" s="1">
        <f t="shared" si="3"/>
        <v>7056.0000000000009</v>
      </c>
      <c r="H138" s="1" t="s">
        <v>37</v>
      </c>
      <c r="I138" s="1" t="s">
        <v>44</v>
      </c>
      <c r="J138" s="17" t="s">
        <v>71</v>
      </c>
      <c r="K138" s="1">
        <v>3</v>
      </c>
      <c r="L138" s="1">
        <v>136</v>
      </c>
      <c r="M138" s="4">
        <f t="shared" si="16"/>
        <v>2.5510204081632653</v>
      </c>
      <c r="N138" s="4">
        <f t="shared" si="17"/>
        <v>1.9132653061224489</v>
      </c>
      <c r="O138" s="4">
        <f t="shared" si="18"/>
        <v>1.2755102040816326</v>
      </c>
      <c r="P138" s="27">
        <v>1.2755102039999999</v>
      </c>
      <c r="S138" s="32">
        <f t="shared" si="19"/>
        <v>8.7244897960000003</v>
      </c>
    </row>
    <row r="139" spans="1:19" ht="13" x14ac:dyDescent="0.15">
      <c r="A139" s="2">
        <v>44980</v>
      </c>
      <c r="B139" s="1">
        <v>84</v>
      </c>
      <c r="D139" s="1">
        <v>61.5</v>
      </c>
      <c r="F139" s="1">
        <v>90</v>
      </c>
      <c r="G139" s="1">
        <f t="shared" si="3"/>
        <v>5535</v>
      </c>
      <c r="H139" s="1" t="s">
        <v>45</v>
      </c>
      <c r="I139" s="1" t="s">
        <v>46</v>
      </c>
      <c r="J139" s="22" t="s">
        <v>75</v>
      </c>
      <c r="K139" s="1">
        <v>1</v>
      </c>
      <c r="L139" s="1">
        <v>137</v>
      </c>
      <c r="M139" s="4">
        <f t="shared" si="16"/>
        <v>3.2520325203252032</v>
      </c>
      <c r="N139" s="4">
        <f t="shared" si="17"/>
        <v>2.4390243902439024</v>
      </c>
      <c r="O139" s="4">
        <f t="shared" si="18"/>
        <v>1.6260162601626016</v>
      </c>
      <c r="P139" s="27">
        <v>1.6260162600000001</v>
      </c>
      <c r="S139" s="32">
        <f t="shared" si="19"/>
        <v>8.3739837399999999</v>
      </c>
    </row>
    <row r="140" spans="1:19" ht="13" x14ac:dyDescent="0.15">
      <c r="A140" s="2">
        <v>44980</v>
      </c>
      <c r="B140" s="1">
        <v>85</v>
      </c>
      <c r="D140" s="1">
        <v>20</v>
      </c>
      <c r="F140" s="1">
        <v>90</v>
      </c>
      <c r="G140" s="1">
        <f t="shared" si="3"/>
        <v>1800</v>
      </c>
      <c r="H140" s="1" t="s">
        <v>45</v>
      </c>
      <c r="I140" s="1" t="s">
        <v>46</v>
      </c>
      <c r="J140" s="22" t="s">
        <v>75</v>
      </c>
      <c r="K140" s="1">
        <v>2</v>
      </c>
      <c r="L140" s="1">
        <v>138</v>
      </c>
      <c r="M140" s="4">
        <f t="shared" si="16"/>
        <v>10</v>
      </c>
      <c r="N140" s="4">
        <f t="shared" si="17"/>
        <v>7.5</v>
      </c>
      <c r="O140" s="4">
        <f t="shared" si="18"/>
        <v>5</v>
      </c>
      <c r="P140" s="27">
        <v>5</v>
      </c>
      <c r="S140" s="32">
        <f t="shared" si="19"/>
        <v>5</v>
      </c>
    </row>
    <row r="141" spans="1:19" ht="13" x14ac:dyDescent="0.15">
      <c r="A141" s="2">
        <v>44980</v>
      </c>
      <c r="B141" s="1">
        <v>89</v>
      </c>
      <c r="D141" s="1">
        <v>16.7</v>
      </c>
      <c r="F141" s="1">
        <v>90</v>
      </c>
      <c r="G141" s="1">
        <f t="shared" si="3"/>
        <v>1503</v>
      </c>
      <c r="H141" s="1" t="s">
        <v>45</v>
      </c>
      <c r="I141" s="1" t="s">
        <v>46</v>
      </c>
      <c r="J141" s="22" t="s">
        <v>76</v>
      </c>
      <c r="K141" s="1">
        <v>3</v>
      </c>
      <c r="L141" s="1">
        <v>139</v>
      </c>
      <c r="M141" s="5">
        <f t="shared" si="16"/>
        <v>11.976047904191617</v>
      </c>
      <c r="N141" s="4">
        <f t="shared" si="17"/>
        <v>8.9820359281437128</v>
      </c>
      <c r="O141" s="4">
        <f t="shared" si="18"/>
        <v>5.9880239520958085</v>
      </c>
      <c r="P141" s="27">
        <v>5.9880239519999998</v>
      </c>
      <c r="S141" s="32">
        <f t="shared" si="19"/>
        <v>4.0119760480000002</v>
      </c>
    </row>
    <row r="142" spans="1:19" ht="13" x14ac:dyDescent="0.15">
      <c r="A142" s="2">
        <v>44980</v>
      </c>
      <c r="B142" s="1">
        <v>96</v>
      </c>
      <c r="D142" s="1">
        <v>15.1</v>
      </c>
      <c r="F142" s="1">
        <v>90</v>
      </c>
      <c r="G142" s="1">
        <f t="shared" si="3"/>
        <v>1359</v>
      </c>
      <c r="H142" s="1" t="s">
        <v>45</v>
      </c>
      <c r="I142" s="1" t="s">
        <v>47</v>
      </c>
      <c r="J142" s="1" t="s">
        <v>72</v>
      </c>
      <c r="K142" s="1">
        <v>1</v>
      </c>
      <c r="L142" s="1">
        <v>140</v>
      </c>
      <c r="M142" s="5">
        <f t="shared" si="16"/>
        <v>13.245033112582782</v>
      </c>
      <c r="N142" s="4">
        <f t="shared" si="17"/>
        <v>9.9337748344370862</v>
      </c>
      <c r="O142" s="4">
        <f t="shared" si="18"/>
        <v>6.6225165562913908</v>
      </c>
      <c r="P142" s="27">
        <v>6.6225165559999999</v>
      </c>
      <c r="S142" s="32">
        <f t="shared" si="19"/>
        <v>3.3774834440000001</v>
      </c>
    </row>
    <row r="143" spans="1:19" ht="13" x14ac:dyDescent="0.15">
      <c r="A143" s="2">
        <v>44980</v>
      </c>
      <c r="B143" s="1">
        <v>97</v>
      </c>
      <c r="D143" s="1">
        <v>18.8</v>
      </c>
      <c r="F143" s="1">
        <v>90</v>
      </c>
      <c r="G143" s="1">
        <f t="shared" si="3"/>
        <v>1692</v>
      </c>
      <c r="H143" s="1" t="s">
        <v>45</v>
      </c>
      <c r="I143" s="1" t="s">
        <v>47</v>
      </c>
      <c r="J143" s="17" t="s">
        <v>72</v>
      </c>
      <c r="K143" s="1">
        <v>2</v>
      </c>
      <c r="L143" s="1">
        <v>141</v>
      </c>
      <c r="M143" s="5">
        <f t="shared" si="16"/>
        <v>10.638297872340425</v>
      </c>
      <c r="N143" s="4">
        <f t="shared" si="17"/>
        <v>7.9787234042553186</v>
      </c>
      <c r="O143" s="4">
        <f t="shared" si="18"/>
        <v>5.3191489361702127</v>
      </c>
      <c r="P143" s="27">
        <v>5.3191489360000004</v>
      </c>
      <c r="S143" s="32">
        <f t="shared" si="19"/>
        <v>4.6808510639999996</v>
      </c>
    </row>
    <row r="144" spans="1:19" ht="13" x14ac:dyDescent="0.15">
      <c r="A144" s="2">
        <v>44980</v>
      </c>
      <c r="B144" s="1">
        <v>100</v>
      </c>
      <c r="D144" s="1">
        <v>11.9</v>
      </c>
      <c r="F144" s="1">
        <v>90</v>
      </c>
      <c r="G144" s="1">
        <f t="shared" si="3"/>
        <v>1071</v>
      </c>
      <c r="H144" s="1" t="s">
        <v>45</v>
      </c>
      <c r="I144" s="1" t="s">
        <v>47</v>
      </c>
      <c r="J144" s="17" t="s">
        <v>72</v>
      </c>
      <c r="K144" s="1">
        <v>3</v>
      </c>
      <c r="L144" s="1">
        <v>142</v>
      </c>
      <c r="M144" s="5">
        <f t="shared" si="16"/>
        <v>16.806722689075631</v>
      </c>
      <c r="N144" s="4">
        <f t="shared" si="17"/>
        <v>12.605042016806722</v>
      </c>
      <c r="O144" s="4">
        <f t="shared" si="18"/>
        <v>8.4033613445378155</v>
      </c>
      <c r="P144" s="27">
        <v>8.4033613450000004</v>
      </c>
      <c r="S144" s="32">
        <f t="shared" si="19"/>
        <v>1.5966386549999996</v>
      </c>
    </row>
    <row r="145" spans="1:19" ht="13" x14ac:dyDescent="0.15">
      <c r="A145" s="2">
        <v>44980</v>
      </c>
      <c r="B145" s="1">
        <v>104</v>
      </c>
      <c r="D145" s="1">
        <v>17.7</v>
      </c>
      <c r="F145" s="1">
        <v>90</v>
      </c>
      <c r="G145" s="1">
        <f t="shared" si="3"/>
        <v>1593</v>
      </c>
      <c r="H145" s="1" t="s">
        <v>45</v>
      </c>
      <c r="I145" s="1" t="s">
        <v>48</v>
      </c>
      <c r="J145" s="17" t="s">
        <v>73</v>
      </c>
      <c r="K145" s="1">
        <v>1</v>
      </c>
      <c r="L145" s="1">
        <v>143</v>
      </c>
      <c r="M145" s="5">
        <f t="shared" si="16"/>
        <v>11.299435028248588</v>
      </c>
      <c r="N145" s="4">
        <f t="shared" si="17"/>
        <v>8.4745762711864412</v>
      </c>
      <c r="O145" s="4">
        <f t="shared" si="18"/>
        <v>5.6497175141242941</v>
      </c>
      <c r="P145" s="27">
        <v>5.6497175139999998</v>
      </c>
      <c r="S145" s="32">
        <f t="shared" si="19"/>
        <v>4.3502824860000002</v>
      </c>
    </row>
    <row r="146" spans="1:19" ht="13" x14ac:dyDescent="0.15">
      <c r="A146" s="2">
        <v>44980</v>
      </c>
      <c r="B146" s="1">
        <v>105</v>
      </c>
      <c r="D146" s="1">
        <v>23.9</v>
      </c>
      <c r="F146" s="1">
        <v>90</v>
      </c>
      <c r="G146" s="1">
        <f t="shared" si="3"/>
        <v>2151</v>
      </c>
      <c r="H146" s="1" t="s">
        <v>45</v>
      </c>
      <c r="I146" s="1" t="s">
        <v>48</v>
      </c>
      <c r="J146" s="17" t="s">
        <v>73</v>
      </c>
      <c r="K146" s="1">
        <v>2</v>
      </c>
      <c r="L146" s="1">
        <v>144</v>
      </c>
      <c r="M146" s="4">
        <f t="shared" si="16"/>
        <v>8.3682008368200833</v>
      </c>
      <c r="N146" s="4">
        <f t="shared" si="17"/>
        <v>6.2761506276150634</v>
      </c>
      <c r="O146" s="4">
        <f t="shared" si="18"/>
        <v>4.1841004184100417</v>
      </c>
      <c r="P146" s="27">
        <v>4.1841004179999999</v>
      </c>
      <c r="S146" s="32">
        <f t="shared" si="19"/>
        <v>5.8158995820000001</v>
      </c>
    </row>
    <row r="147" spans="1:19" ht="13" x14ac:dyDescent="0.15">
      <c r="A147" s="2">
        <v>44980</v>
      </c>
      <c r="B147" s="1">
        <v>110</v>
      </c>
      <c r="D147" s="1">
        <v>35</v>
      </c>
      <c r="F147" s="1">
        <v>90</v>
      </c>
      <c r="G147" s="1">
        <f t="shared" si="3"/>
        <v>3150</v>
      </c>
      <c r="H147" s="1" t="s">
        <v>45</v>
      </c>
      <c r="I147" s="1" t="s">
        <v>48</v>
      </c>
      <c r="J147" s="17" t="s">
        <v>73</v>
      </c>
      <c r="K147" s="1">
        <v>3</v>
      </c>
      <c r="L147" s="1">
        <v>145</v>
      </c>
      <c r="M147" s="4">
        <f t="shared" si="16"/>
        <v>5.7142857142857144</v>
      </c>
      <c r="N147" s="4">
        <f t="shared" si="17"/>
        <v>4.2857142857142856</v>
      </c>
      <c r="O147" s="4">
        <f t="shared" si="18"/>
        <v>2.8571428571428572</v>
      </c>
      <c r="P147" s="27">
        <v>2.8571428569999999</v>
      </c>
      <c r="S147" s="32">
        <f t="shared" si="19"/>
        <v>7.1428571430000005</v>
      </c>
    </row>
    <row r="148" spans="1:19" ht="13" x14ac:dyDescent="0.15">
      <c r="A148" s="2">
        <v>44980</v>
      </c>
      <c r="B148" s="1">
        <v>34</v>
      </c>
      <c r="D148" s="1">
        <v>22.1</v>
      </c>
      <c r="F148" s="1">
        <v>40</v>
      </c>
      <c r="G148" s="1">
        <f t="shared" si="3"/>
        <v>884</v>
      </c>
      <c r="H148" s="1" t="s">
        <v>45</v>
      </c>
      <c r="I148" s="1">
        <v>1</v>
      </c>
      <c r="J148" s="17" t="s">
        <v>74</v>
      </c>
      <c r="K148" s="1">
        <v>1</v>
      </c>
      <c r="L148" s="1">
        <v>146</v>
      </c>
      <c r="M148" s="4">
        <f t="shared" si="16"/>
        <v>9.0497737556561084</v>
      </c>
      <c r="N148" s="4">
        <f t="shared" si="17"/>
        <v>6.7873303167420813</v>
      </c>
      <c r="O148" s="4">
        <f t="shared" si="18"/>
        <v>4.5248868778280542</v>
      </c>
      <c r="P148" s="27">
        <v>4.5248868780000002</v>
      </c>
      <c r="S148" s="32">
        <f t="shared" si="19"/>
        <v>5.4751131219999998</v>
      </c>
    </row>
    <row r="149" spans="1:19" ht="13" x14ac:dyDescent="0.15">
      <c r="A149" s="2">
        <v>44980</v>
      </c>
      <c r="B149" s="1">
        <v>38</v>
      </c>
      <c r="D149" s="1">
        <v>27.2</v>
      </c>
      <c r="F149" s="1">
        <v>40</v>
      </c>
      <c r="G149" s="1">
        <f t="shared" si="3"/>
        <v>1088</v>
      </c>
      <c r="H149" s="1" t="s">
        <v>45</v>
      </c>
      <c r="I149" s="1">
        <v>1</v>
      </c>
      <c r="J149" s="17" t="s">
        <v>74</v>
      </c>
      <c r="K149" s="1">
        <v>2</v>
      </c>
      <c r="L149" s="1">
        <v>147</v>
      </c>
      <c r="M149" s="4">
        <f t="shared" si="16"/>
        <v>7.3529411764705888</v>
      </c>
      <c r="N149" s="4">
        <f t="shared" si="17"/>
        <v>5.5147058823529411</v>
      </c>
      <c r="O149" s="4">
        <f t="shared" si="18"/>
        <v>3.6764705882352944</v>
      </c>
      <c r="P149" s="27">
        <v>3.6764705879999999</v>
      </c>
      <c r="S149" s="32">
        <f t="shared" si="19"/>
        <v>6.3235294120000001</v>
      </c>
    </row>
    <row r="150" spans="1:19" ht="13" x14ac:dyDescent="0.15">
      <c r="A150" s="2">
        <v>44980</v>
      </c>
      <c r="B150" s="1">
        <v>46</v>
      </c>
      <c r="D150" s="1">
        <v>34.299999999999997</v>
      </c>
      <c r="F150" s="1">
        <v>40</v>
      </c>
      <c r="G150" s="1">
        <f t="shared" si="3"/>
        <v>1372</v>
      </c>
      <c r="H150" s="1" t="s">
        <v>45</v>
      </c>
      <c r="I150" s="1">
        <v>1</v>
      </c>
      <c r="J150" s="17" t="s">
        <v>74</v>
      </c>
      <c r="K150" s="1">
        <v>3</v>
      </c>
      <c r="L150" s="1">
        <v>148</v>
      </c>
      <c r="M150" s="4">
        <f t="shared" si="16"/>
        <v>5.8309037900874641</v>
      </c>
      <c r="N150" s="4">
        <f t="shared" si="17"/>
        <v>4.3731778425655978</v>
      </c>
      <c r="O150" s="4">
        <f t="shared" si="18"/>
        <v>2.915451895043732</v>
      </c>
      <c r="P150" s="27">
        <v>2.9154518949999999</v>
      </c>
      <c r="S150" s="32">
        <f t="shared" si="19"/>
        <v>7.0845481049999997</v>
      </c>
    </row>
    <row r="151" spans="1:19" ht="13" x14ac:dyDescent="0.15">
      <c r="A151" s="2">
        <v>44980</v>
      </c>
      <c r="B151" s="1">
        <v>49</v>
      </c>
      <c r="D151" s="1">
        <v>74.3</v>
      </c>
      <c r="F151" s="1">
        <v>40</v>
      </c>
      <c r="G151" s="1">
        <f t="shared" si="3"/>
        <v>2972</v>
      </c>
      <c r="H151" s="1" t="s">
        <v>45</v>
      </c>
      <c r="I151" s="1">
        <v>1</v>
      </c>
      <c r="J151" s="17" t="s">
        <v>74</v>
      </c>
      <c r="K151" s="1">
        <v>4</v>
      </c>
      <c r="L151" s="1">
        <v>149</v>
      </c>
      <c r="M151" s="4">
        <f t="shared" si="16"/>
        <v>2.6917900403768509</v>
      </c>
      <c r="N151" s="4">
        <f t="shared" si="17"/>
        <v>2.018842530282638</v>
      </c>
      <c r="O151" s="4">
        <f t="shared" si="18"/>
        <v>1.3458950201884254</v>
      </c>
      <c r="P151" s="27">
        <v>1.3458950199999999</v>
      </c>
      <c r="S151" s="32">
        <f t="shared" si="19"/>
        <v>8.6541049799999996</v>
      </c>
    </row>
    <row r="152" spans="1:19" ht="13" x14ac:dyDescent="0.15">
      <c r="A152" s="2">
        <v>44980</v>
      </c>
      <c r="B152" s="1">
        <v>62</v>
      </c>
      <c r="D152" s="1">
        <v>43.3</v>
      </c>
      <c r="F152" s="1">
        <v>40</v>
      </c>
      <c r="G152" s="1">
        <f t="shared" si="3"/>
        <v>1732</v>
      </c>
      <c r="H152" s="1" t="s">
        <v>45</v>
      </c>
      <c r="I152" s="1">
        <v>1</v>
      </c>
      <c r="J152" s="17" t="s">
        <v>74</v>
      </c>
      <c r="K152" s="1">
        <v>5</v>
      </c>
      <c r="L152" s="1">
        <v>150</v>
      </c>
      <c r="M152" s="4">
        <f t="shared" si="16"/>
        <v>4.618937644341802</v>
      </c>
      <c r="N152" s="4">
        <f t="shared" si="17"/>
        <v>3.4642032332563515</v>
      </c>
      <c r="O152" s="4">
        <f t="shared" si="18"/>
        <v>2.309468822170901</v>
      </c>
      <c r="P152" s="27">
        <v>2.3094688219999999</v>
      </c>
      <c r="S152" s="32">
        <f t="shared" si="19"/>
        <v>7.6905311780000005</v>
      </c>
    </row>
    <row r="153" spans="1:19" ht="15.75" customHeight="1" x14ac:dyDescent="0.15">
      <c r="A153" s="7">
        <v>44985</v>
      </c>
      <c r="B153" s="1">
        <v>35</v>
      </c>
      <c r="D153" s="1">
        <v>24.5</v>
      </c>
      <c r="F153" s="17">
        <v>25</v>
      </c>
      <c r="G153" s="17">
        <f t="shared" si="3"/>
        <v>612.5</v>
      </c>
      <c r="H153" s="1" t="s">
        <v>58</v>
      </c>
      <c r="I153">
        <v>1</v>
      </c>
      <c r="J153" s="17" t="s">
        <v>74</v>
      </c>
      <c r="K153" s="1">
        <v>6</v>
      </c>
      <c r="L153" s="1">
        <v>151</v>
      </c>
      <c r="M153" s="1">
        <f t="shared" si="16"/>
        <v>8.1632653061224492</v>
      </c>
      <c r="N153" s="1">
        <f t="shared" si="17"/>
        <v>6.1224489795918364</v>
      </c>
      <c r="O153" s="1">
        <f t="shared" si="18"/>
        <v>4.0816326530612246</v>
      </c>
      <c r="P153" s="27">
        <v>4.0816326529999998</v>
      </c>
      <c r="S153" s="32">
        <f t="shared" si="19"/>
        <v>5.9183673470000002</v>
      </c>
    </row>
    <row r="154" spans="1:19" ht="15.75" customHeight="1" x14ac:dyDescent="0.15">
      <c r="A154" s="7">
        <v>44985</v>
      </c>
      <c r="B154" s="1">
        <v>36</v>
      </c>
      <c r="D154" s="1">
        <v>23.5</v>
      </c>
      <c r="F154" s="17">
        <v>25</v>
      </c>
      <c r="G154" s="17">
        <f t="shared" si="3"/>
        <v>587.5</v>
      </c>
      <c r="H154" s="1" t="s">
        <v>58</v>
      </c>
      <c r="I154">
        <v>1</v>
      </c>
      <c r="J154" s="17" t="s">
        <v>74</v>
      </c>
      <c r="K154" s="1">
        <v>7</v>
      </c>
      <c r="L154" s="1">
        <v>152</v>
      </c>
      <c r="M154" s="1">
        <f t="shared" si="16"/>
        <v>8.5106382978723403</v>
      </c>
      <c r="N154" s="1">
        <f t="shared" si="17"/>
        <v>6.3829787234042552</v>
      </c>
      <c r="O154" s="1">
        <f t="shared" si="18"/>
        <v>4.2553191489361701</v>
      </c>
      <c r="P154" s="27">
        <v>4.255319149</v>
      </c>
      <c r="S154" s="32">
        <f t="shared" si="19"/>
        <v>5.744680851</v>
      </c>
    </row>
    <row r="155" spans="1:19" ht="15.75" customHeight="1" x14ac:dyDescent="0.15">
      <c r="A155" s="7">
        <v>44985</v>
      </c>
      <c r="B155" s="1">
        <v>42</v>
      </c>
      <c r="D155" s="1">
        <v>34.200000000000003</v>
      </c>
      <c r="F155" s="17">
        <v>25</v>
      </c>
      <c r="G155" s="17">
        <f t="shared" ref="G155:G157" si="20">D155*F155</f>
        <v>855.00000000000011</v>
      </c>
      <c r="H155" s="1" t="s">
        <v>58</v>
      </c>
      <c r="I155">
        <v>1</v>
      </c>
      <c r="J155" s="17" t="s">
        <v>74</v>
      </c>
      <c r="K155" s="1">
        <v>8</v>
      </c>
      <c r="L155" s="1">
        <v>153</v>
      </c>
      <c r="M155" s="1">
        <f t="shared" si="16"/>
        <v>5.8479532163742682</v>
      </c>
      <c r="N155" s="1">
        <f t="shared" si="17"/>
        <v>4.3859649122807012</v>
      </c>
      <c r="O155" s="1">
        <f t="shared" si="18"/>
        <v>2.9239766081871341</v>
      </c>
      <c r="P155" s="27">
        <v>2.9239766079999998</v>
      </c>
      <c r="S155" s="32">
        <f t="shared" si="19"/>
        <v>7.0760233919999997</v>
      </c>
    </row>
    <row r="156" spans="1:19" ht="15.75" customHeight="1" x14ac:dyDescent="0.15">
      <c r="A156" s="7">
        <v>44985</v>
      </c>
      <c r="B156" s="1">
        <v>43</v>
      </c>
      <c r="D156" s="1">
        <v>27.1</v>
      </c>
      <c r="F156" s="17">
        <v>25</v>
      </c>
      <c r="G156" s="17">
        <f t="shared" si="20"/>
        <v>677.5</v>
      </c>
      <c r="H156" s="1" t="s">
        <v>58</v>
      </c>
      <c r="I156">
        <v>1</v>
      </c>
      <c r="J156" s="17" t="s">
        <v>74</v>
      </c>
      <c r="K156" s="1">
        <v>9</v>
      </c>
      <c r="L156" s="1">
        <v>154</v>
      </c>
      <c r="M156" s="1">
        <f t="shared" si="16"/>
        <v>7.3800738007380069</v>
      </c>
      <c r="N156" s="1">
        <f t="shared" si="17"/>
        <v>5.5350553505535052</v>
      </c>
      <c r="O156" s="1">
        <f t="shared" si="18"/>
        <v>3.6900369003690034</v>
      </c>
      <c r="P156" s="27">
        <v>3.6900369</v>
      </c>
      <c r="S156" s="32">
        <f t="shared" si="19"/>
        <v>6.3099631</v>
      </c>
    </row>
    <row r="157" spans="1:19" ht="15.75" customHeight="1" x14ac:dyDescent="0.15">
      <c r="A157" s="7">
        <v>44985</v>
      </c>
      <c r="B157" s="1">
        <v>51</v>
      </c>
      <c r="D157" s="1">
        <v>34.4</v>
      </c>
      <c r="F157" s="17">
        <v>25</v>
      </c>
      <c r="G157" s="17">
        <f t="shared" si="20"/>
        <v>860</v>
      </c>
      <c r="H157" s="1" t="s">
        <v>58</v>
      </c>
      <c r="I157">
        <v>1</v>
      </c>
      <c r="J157" s="17" t="s">
        <v>74</v>
      </c>
      <c r="K157" s="1">
        <v>10</v>
      </c>
      <c r="L157" s="1">
        <v>155</v>
      </c>
      <c r="M157" s="1">
        <f t="shared" si="16"/>
        <v>5.8139534883720936</v>
      </c>
      <c r="N157" s="1">
        <f t="shared" si="17"/>
        <v>4.3604651162790695</v>
      </c>
      <c r="O157" s="1">
        <f t="shared" si="18"/>
        <v>2.9069767441860468</v>
      </c>
      <c r="P157" s="27">
        <v>2.9069767440000001</v>
      </c>
      <c r="S157" s="32">
        <f t="shared" si="19"/>
        <v>7.0930232560000004</v>
      </c>
    </row>
    <row r="158" spans="1:19" ht="15.75" customHeight="1" x14ac:dyDescent="0.15">
      <c r="I158" t="s">
        <v>59</v>
      </c>
    </row>
    <row r="159" spans="1:19" ht="15.75" customHeight="1" x14ac:dyDescent="0.15">
      <c r="I159" t="s">
        <v>59</v>
      </c>
    </row>
    <row r="161" spans="2:3" ht="15.75" customHeight="1" x14ac:dyDescent="0.15">
      <c r="B161" s="18" t="s">
        <v>64</v>
      </c>
      <c r="C161" s="19"/>
    </row>
    <row r="162" spans="2:3" ht="15.75" customHeight="1" x14ac:dyDescent="0.15">
      <c r="B162" s="18" t="s">
        <v>65</v>
      </c>
      <c r="C162" s="18" t="s">
        <v>66</v>
      </c>
    </row>
    <row r="163" spans="2:3" ht="15.75" customHeight="1" x14ac:dyDescent="0.15">
      <c r="B163" s="19">
        <v>113.1</v>
      </c>
      <c r="C163" s="20">
        <v>44973</v>
      </c>
    </row>
    <row r="164" spans="2:3" ht="15.75" customHeight="1" x14ac:dyDescent="0.15">
      <c r="B164" s="19">
        <v>123.1</v>
      </c>
      <c r="C164" s="20">
        <v>44973</v>
      </c>
    </row>
    <row r="165" spans="2:3" ht="15.75" customHeight="1" x14ac:dyDescent="0.15">
      <c r="B165" s="19">
        <v>115</v>
      </c>
      <c r="C165" s="20">
        <v>44980</v>
      </c>
    </row>
    <row r="166" spans="2:3" ht="15.75" customHeight="1" x14ac:dyDescent="0.15">
      <c r="B166" s="19">
        <v>116</v>
      </c>
      <c r="C166" s="20">
        <v>44980</v>
      </c>
    </row>
    <row r="167" spans="2:3" ht="15.75" customHeight="1" x14ac:dyDescent="0.15">
      <c r="B167" s="19">
        <v>211</v>
      </c>
      <c r="C167" s="20">
        <v>44953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8B7B-4A2D-A140-B77C-49985403A15E}">
  <dimension ref="C6:R29"/>
  <sheetViews>
    <sheetView workbookViewId="0">
      <selection activeCell="K32" sqref="K32"/>
    </sheetView>
  </sheetViews>
  <sheetFormatPr baseColWidth="10" defaultRowHeight="13" x14ac:dyDescent="0.15"/>
  <sheetData>
    <row r="6" spans="3:18" x14ac:dyDescent="0.15">
      <c r="C6" t="s">
        <v>89</v>
      </c>
    </row>
    <row r="7" spans="3:18" x14ac:dyDescent="0.15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</row>
    <row r="8" spans="3:18" x14ac:dyDescent="0.15">
      <c r="C8" t="s">
        <v>81</v>
      </c>
      <c r="D8" s="1">
        <v>200</v>
      </c>
      <c r="E8" s="1">
        <v>208</v>
      </c>
      <c r="F8" s="1">
        <v>216</v>
      </c>
      <c r="G8" s="1">
        <v>225</v>
      </c>
      <c r="H8" s="1">
        <v>282</v>
      </c>
      <c r="I8" s="1">
        <v>301</v>
      </c>
      <c r="J8" s="1">
        <v>328</v>
      </c>
      <c r="K8" s="1">
        <v>346</v>
      </c>
      <c r="L8" s="1">
        <v>152.19999999999999</v>
      </c>
      <c r="M8" s="1">
        <v>155.1</v>
      </c>
      <c r="N8" s="1">
        <v>157.30000000000001</v>
      </c>
      <c r="O8" s="1">
        <v>160.19999999999999</v>
      </c>
    </row>
    <row r="9" spans="3:18" x14ac:dyDescent="0.15">
      <c r="C9" t="s">
        <v>82</v>
      </c>
      <c r="D9" s="1">
        <v>201</v>
      </c>
      <c r="E9" s="1">
        <v>209</v>
      </c>
      <c r="F9" s="1">
        <v>217</v>
      </c>
      <c r="G9" s="1">
        <v>226</v>
      </c>
      <c r="H9" s="1">
        <v>283</v>
      </c>
      <c r="I9" s="1">
        <v>302</v>
      </c>
      <c r="J9" s="1">
        <v>329</v>
      </c>
      <c r="K9" s="1">
        <v>347</v>
      </c>
      <c r="L9" s="1">
        <v>152.30000000000001</v>
      </c>
      <c r="M9" s="1">
        <v>155.19999999999999</v>
      </c>
      <c r="N9" s="1">
        <v>158.1</v>
      </c>
      <c r="O9" s="1">
        <v>160.30000000000001</v>
      </c>
    </row>
    <row r="10" spans="3:18" x14ac:dyDescent="0.15">
      <c r="C10" t="s">
        <v>83</v>
      </c>
      <c r="D10" s="1">
        <v>202</v>
      </c>
      <c r="E10" s="1">
        <v>210</v>
      </c>
      <c r="F10" s="1">
        <v>219</v>
      </c>
      <c r="G10" s="1">
        <v>227</v>
      </c>
      <c r="H10" s="1">
        <v>284</v>
      </c>
      <c r="I10" s="1">
        <v>312</v>
      </c>
      <c r="J10" s="1">
        <v>330</v>
      </c>
      <c r="K10" s="1">
        <v>348</v>
      </c>
      <c r="L10" s="1">
        <v>153.1</v>
      </c>
      <c r="M10" s="1">
        <v>155.30000000000001</v>
      </c>
      <c r="N10" s="1">
        <v>158.19999999999999</v>
      </c>
      <c r="O10" s="1">
        <v>161.1</v>
      </c>
    </row>
    <row r="11" spans="3:18" x14ac:dyDescent="0.15">
      <c r="C11" t="s">
        <v>84</v>
      </c>
      <c r="D11" s="1">
        <v>203</v>
      </c>
      <c r="E11" s="22">
        <v>211</v>
      </c>
      <c r="F11" s="1">
        <v>220</v>
      </c>
      <c r="G11" s="1">
        <v>228</v>
      </c>
      <c r="H11" s="1">
        <v>285</v>
      </c>
      <c r="I11" s="1">
        <v>313</v>
      </c>
      <c r="J11" s="1">
        <v>331</v>
      </c>
      <c r="K11" s="1">
        <v>349</v>
      </c>
      <c r="L11" s="1">
        <v>153.19999999999999</v>
      </c>
      <c r="M11" s="1">
        <v>156.1</v>
      </c>
      <c r="N11" s="1">
        <v>158.30000000000001</v>
      </c>
      <c r="O11" s="1">
        <v>161.19999999999999</v>
      </c>
    </row>
    <row r="12" spans="3:18" x14ac:dyDescent="0.15">
      <c r="C12" t="s">
        <v>85</v>
      </c>
      <c r="D12" s="1">
        <v>204</v>
      </c>
      <c r="E12" s="1">
        <v>212</v>
      </c>
      <c r="F12" s="1">
        <v>221</v>
      </c>
      <c r="G12" s="1">
        <v>229</v>
      </c>
      <c r="H12" s="1">
        <v>297</v>
      </c>
      <c r="I12" s="1">
        <v>314</v>
      </c>
      <c r="J12" s="1">
        <v>332</v>
      </c>
      <c r="K12" s="1">
        <v>151.1</v>
      </c>
      <c r="L12" s="1">
        <v>153.30000000000001</v>
      </c>
      <c r="M12" s="1">
        <v>156.19999999999999</v>
      </c>
      <c r="N12" s="1">
        <v>159.1</v>
      </c>
      <c r="O12" s="1">
        <v>161.30000000000001</v>
      </c>
      <c r="R12" s="1"/>
    </row>
    <row r="13" spans="3:18" x14ac:dyDescent="0.15">
      <c r="C13" t="s">
        <v>86</v>
      </c>
      <c r="D13" s="1">
        <v>205</v>
      </c>
      <c r="E13" s="1">
        <v>213</v>
      </c>
      <c r="F13" s="1">
        <v>222</v>
      </c>
      <c r="G13" s="1">
        <v>230</v>
      </c>
      <c r="H13" s="1">
        <v>298</v>
      </c>
      <c r="I13" s="1">
        <v>315</v>
      </c>
      <c r="J13" s="1">
        <v>333</v>
      </c>
      <c r="K13" s="1">
        <v>151.19999999999999</v>
      </c>
      <c r="L13" s="1">
        <v>154.1</v>
      </c>
      <c r="M13" s="1">
        <v>156.30000000000001</v>
      </c>
      <c r="N13" s="1">
        <v>159.19999999999999</v>
      </c>
      <c r="O13" s="1">
        <v>162.1</v>
      </c>
    </row>
    <row r="14" spans="3:18" x14ac:dyDescent="0.15">
      <c r="C14" t="s">
        <v>87</v>
      </c>
      <c r="D14" s="1">
        <v>206</v>
      </c>
      <c r="E14" s="1">
        <v>214</v>
      </c>
      <c r="F14" s="1">
        <v>223</v>
      </c>
      <c r="G14" s="1">
        <v>280</v>
      </c>
      <c r="H14" s="1">
        <v>299</v>
      </c>
      <c r="I14" s="1">
        <v>316</v>
      </c>
      <c r="J14" s="1">
        <v>344</v>
      </c>
      <c r="K14" s="1">
        <v>151.30000000000001</v>
      </c>
      <c r="L14" s="1">
        <v>154.19999999999999</v>
      </c>
      <c r="M14" s="1">
        <v>157.1</v>
      </c>
      <c r="N14" s="1">
        <v>159.30000000000001</v>
      </c>
      <c r="O14" s="1">
        <v>162.19999999999999</v>
      </c>
    </row>
    <row r="15" spans="3:18" x14ac:dyDescent="0.15">
      <c r="C15" t="s">
        <v>88</v>
      </c>
      <c r="D15" s="1">
        <v>207</v>
      </c>
      <c r="E15" s="1">
        <v>215</v>
      </c>
      <c r="F15" s="1">
        <v>224</v>
      </c>
      <c r="G15" s="1">
        <v>281</v>
      </c>
      <c r="H15" s="1">
        <v>300</v>
      </c>
      <c r="I15" s="1">
        <v>317</v>
      </c>
      <c r="J15" s="1">
        <v>345</v>
      </c>
      <c r="K15" s="1">
        <v>152.1</v>
      </c>
      <c r="L15" s="1">
        <v>154.30000000000001</v>
      </c>
      <c r="M15" s="1">
        <v>157.19999999999999</v>
      </c>
      <c r="N15" s="1">
        <v>160.1</v>
      </c>
      <c r="O15" s="1">
        <v>162.30000000000001</v>
      </c>
    </row>
    <row r="20" spans="3:15" x14ac:dyDescent="0.15">
      <c r="C20" t="s">
        <v>90</v>
      </c>
    </row>
    <row r="21" spans="3:15" x14ac:dyDescent="0.15"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</row>
    <row r="22" spans="3:15" x14ac:dyDescent="0.15">
      <c r="C22" t="s">
        <v>81</v>
      </c>
      <c r="D22" s="1">
        <v>163.1</v>
      </c>
      <c r="E22" s="1">
        <v>165.3</v>
      </c>
      <c r="F22" s="1">
        <v>168.2</v>
      </c>
      <c r="G22" s="1">
        <v>117</v>
      </c>
      <c r="H22" s="1">
        <v>127</v>
      </c>
      <c r="I22" s="1">
        <v>84</v>
      </c>
      <c r="J22" s="1">
        <v>110</v>
      </c>
      <c r="K22" s="1">
        <v>42</v>
      </c>
    </row>
    <row r="23" spans="3:15" x14ac:dyDescent="0.15">
      <c r="C23" t="s">
        <v>82</v>
      </c>
      <c r="D23" s="1">
        <v>163.19999999999999</v>
      </c>
      <c r="E23" s="1">
        <v>166.1</v>
      </c>
      <c r="F23" s="1">
        <v>168.3</v>
      </c>
      <c r="G23" s="1">
        <v>118</v>
      </c>
      <c r="H23" s="1">
        <v>128</v>
      </c>
      <c r="I23" s="1">
        <v>85</v>
      </c>
      <c r="J23" s="1">
        <v>34</v>
      </c>
      <c r="K23" s="1">
        <v>43</v>
      </c>
    </row>
    <row r="24" spans="3:15" x14ac:dyDescent="0.15">
      <c r="C24" t="s">
        <v>83</v>
      </c>
      <c r="D24" s="1">
        <v>163.30000000000001</v>
      </c>
      <c r="E24" s="1">
        <v>166.2</v>
      </c>
      <c r="F24" s="1">
        <v>169.1</v>
      </c>
      <c r="G24" s="1">
        <v>119</v>
      </c>
      <c r="H24" s="1">
        <v>64</v>
      </c>
      <c r="I24" s="1">
        <v>89</v>
      </c>
      <c r="J24" s="1">
        <v>38</v>
      </c>
      <c r="K24" s="1">
        <v>51</v>
      </c>
    </row>
    <row r="25" spans="3:15" x14ac:dyDescent="0.15">
      <c r="C25" t="s">
        <v>84</v>
      </c>
      <c r="D25" s="1">
        <v>164.1</v>
      </c>
      <c r="E25" s="1">
        <v>166.3</v>
      </c>
      <c r="F25" s="1">
        <v>169.2</v>
      </c>
      <c r="G25" s="1">
        <v>120</v>
      </c>
      <c r="H25" s="1">
        <v>65</v>
      </c>
      <c r="I25" s="1">
        <v>96</v>
      </c>
      <c r="J25" s="1">
        <v>46</v>
      </c>
    </row>
    <row r="26" spans="3:15" x14ac:dyDescent="0.15">
      <c r="C26" t="s">
        <v>85</v>
      </c>
      <c r="D26" s="1">
        <v>164.2</v>
      </c>
      <c r="E26" s="1">
        <v>167.1</v>
      </c>
      <c r="F26" s="1">
        <v>170.1</v>
      </c>
      <c r="G26" s="1">
        <v>121</v>
      </c>
      <c r="H26" s="1">
        <v>66</v>
      </c>
      <c r="I26" s="1">
        <v>97</v>
      </c>
      <c r="J26" s="1">
        <v>49</v>
      </c>
    </row>
    <row r="27" spans="3:15" x14ac:dyDescent="0.15">
      <c r="C27" t="s">
        <v>86</v>
      </c>
      <c r="D27" s="1">
        <v>164.3</v>
      </c>
      <c r="E27" s="1">
        <v>167.2</v>
      </c>
      <c r="F27" s="1">
        <v>170.2</v>
      </c>
      <c r="G27" s="1">
        <v>124</v>
      </c>
      <c r="H27" s="1">
        <v>74</v>
      </c>
      <c r="I27" s="1">
        <v>100</v>
      </c>
      <c r="J27" s="1">
        <v>62</v>
      </c>
    </row>
    <row r="28" spans="3:15" x14ac:dyDescent="0.15">
      <c r="C28" t="s">
        <v>87</v>
      </c>
      <c r="D28" s="1">
        <v>165.1</v>
      </c>
      <c r="E28" s="1">
        <v>167.3</v>
      </c>
      <c r="F28" s="1">
        <v>171.1</v>
      </c>
      <c r="G28" s="1">
        <v>125</v>
      </c>
      <c r="H28" s="1">
        <v>75</v>
      </c>
      <c r="I28" s="1">
        <v>104</v>
      </c>
      <c r="J28" s="1">
        <v>35</v>
      </c>
    </row>
    <row r="29" spans="3:15" x14ac:dyDescent="0.15">
      <c r="C29" t="s">
        <v>88</v>
      </c>
      <c r="D29" s="1">
        <v>165.2</v>
      </c>
      <c r="E29" s="1">
        <v>168.1</v>
      </c>
      <c r="F29" s="1">
        <v>171.2</v>
      </c>
      <c r="G29" s="1">
        <v>126</v>
      </c>
      <c r="H29" s="1">
        <v>76</v>
      </c>
      <c r="I29" s="1">
        <v>105</v>
      </c>
      <c r="J29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qubit conc</vt:lpstr>
      <vt:lpstr>consolidated</vt:lpstr>
      <vt:lpstr>Plate map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2023-05-22T18:07:27Z</dcterms:modified>
</cp:coreProperties>
</file>