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ne\Documents\Visual Studio 2017\Projects\Program107 - VC\VC-A\VC-A\"/>
    </mc:Choice>
  </mc:AlternateContent>
  <xr:revisionPtr revIDLastSave="0" documentId="8_{2813A2F2-C9FF-47BC-894E-4B77EFD2B4C4}" xr6:coauthVersionLast="45" xr6:coauthVersionMax="45" xr10:uidLastSave="{00000000-0000-0000-0000-000000000000}"/>
  <bookViews>
    <workbookView xWindow="7200" yWindow="3660" windowWidth="21600" windowHeight="11145" activeTab="1" xr2:uid="{0541331C-AE69-4539-94D7-9A7781239AF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" i="2" l="1"/>
  <c r="J17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K18" i="2"/>
  <c r="K17" i="2"/>
  <c r="M16" i="2"/>
  <c r="K16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G4" i="2" l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3" i="2"/>
  <c r="G2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Q78" i="1"/>
  <c r="P78" i="1"/>
  <c r="O78" i="1"/>
  <c r="N1" i="1"/>
  <c r="N2" i="1" s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J2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F76" i="1"/>
  <c r="F75" i="1"/>
  <c r="F74" i="1"/>
  <c r="H74" i="1" s="1"/>
  <c r="P74" i="1" s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L2" i="1" l="1"/>
  <c r="H4" i="1"/>
  <c r="Q4" i="1" s="1"/>
  <c r="H12" i="1"/>
  <c r="O12" i="1" s="1"/>
  <c r="H20" i="1"/>
  <c r="P20" i="1" s="1"/>
  <c r="H28" i="1"/>
  <c r="P28" i="1" s="1"/>
  <c r="H36" i="1"/>
  <c r="P36" i="1" s="1"/>
  <c r="H44" i="1"/>
  <c r="O44" i="1" s="1"/>
  <c r="H52" i="1"/>
  <c r="Q52" i="1" s="1"/>
  <c r="H60" i="1"/>
  <c r="H68" i="1"/>
  <c r="P68" i="1" s="1"/>
  <c r="H76" i="1"/>
  <c r="Q76" i="1" s="1"/>
  <c r="H27" i="1"/>
  <c r="P27" i="1" s="1"/>
  <c r="H67" i="1"/>
  <c r="P67" i="1" s="1"/>
  <c r="H6" i="1"/>
  <c r="Q6" i="1" s="1"/>
  <c r="H14" i="1"/>
  <c r="P14" i="1" s="1"/>
  <c r="H22" i="1"/>
  <c r="P22" i="1" s="1"/>
  <c r="H30" i="1"/>
  <c r="P30" i="1" s="1"/>
  <c r="H38" i="1"/>
  <c r="P38" i="1" s="1"/>
  <c r="H46" i="1"/>
  <c r="P46" i="1" s="1"/>
  <c r="H54" i="1"/>
  <c r="Q54" i="1" s="1"/>
  <c r="H62" i="1"/>
  <c r="Q62" i="1" s="1"/>
  <c r="H70" i="1"/>
  <c r="Q70" i="1" s="1"/>
  <c r="H3" i="1"/>
  <c r="H51" i="1"/>
  <c r="Q51" i="1" s="1"/>
  <c r="H29" i="1"/>
  <c r="P29" i="1" s="1"/>
  <c r="H7" i="1"/>
  <c r="H31" i="1"/>
  <c r="P31" i="1" s="1"/>
  <c r="H47" i="1"/>
  <c r="P47" i="1" s="1"/>
  <c r="H55" i="1"/>
  <c r="Q55" i="1" s="1"/>
  <c r="H63" i="1"/>
  <c r="P63" i="1" s="1"/>
  <c r="H71" i="1"/>
  <c r="Q71" i="1" s="1"/>
  <c r="H19" i="1"/>
  <c r="P19" i="1" s="1"/>
  <c r="H59" i="1"/>
  <c r="Q59" i="1" s="1"/>
  <c r="H13" i="1"/>
  <c r="P13" i="1" s="1"/>
  <c r="H37" i="1"/>
  <c r="Q37" i="1" s="1"/>
  <c r="H61" i="1"/>
  <c r="O61" i="1" s="1"/>
  <c r="H39" i="1"/>
  <c r="P39" i="1" s="1"/>
  <c r="H8" i="1"/>
  <c r="Q8" i="1" s="1"/>
  <c r="H16" i="1"/>
  <c r="P16" i="1" s="1"/>
  <c r="H24" i="1"/>
  <c r="P24" i="1" s="1"/>
  <c r="H32" i="1"/>
  <c r="Q32" i="1" s="1"/>
  <c r="H40" i="1"/>
  <c r="H48" i="1"/>
  <c r="Q48" i="1" s="1"/>
  <c r="H56" i="1"/>
  <c r="Q56" i="1" s="1"/>
  <c r="H64" i="1"/>
  <c r="Q64" i="1" s="1"/>
  <c r="H72" i="1"/>
  <c r="O72" i="1" s="1"/>
  <c r="H11" i="1"/>
  <c r="Q11" i="1" s="1"/>
  <c r="H43" i="1"/>
  <c r="P43" i="1" s="1"/>
  <c r="H5" i="1"/>
  <c r="Q5" i="1" s="1"/>
  <c r="H53" i="1"/>
  <c r="Q53" i="1" s="1"/>
  <c r="H15" i="1"/>
  <c r="O15" i="1" s="1"/>
  <c r="H1" i="1"/>
  <c r="Q1" i="1" s="1"/>
  <c r="H9" i="1"/>
  <c r="P9" i="1" s="1"/>
  <c r="H17" i="1"/>
  <c r="P17" i="1" s="1"/>
  <c r="H25" i="1"/>
  <c r="H33" i="1"/>
  <c r="P33" i="1" s="1"/>
  <c r="H41" i="1"/>
  <c r="O41" i="1" s="1"/>
  <c r="H49" i="1"/>
  <c r="Q49" i="1" s="1"/>
  <c r="H57" i="1"/>
  <c r="Q57" i="1" s="1"/>
  <c r="H65" i="1"/>
  <c r="P65" i="1" s="1"/>
  <c r="H73" i="1"/>
  <c r="P73" i="1" s="1"/>
  <c r="H35" i="1"/>
  <c r="Q35" i="1" s="1"/>
  <c r="H75" i="1"/>
  <c r="P75" i="1" s="1"/>
  <c r="H21" i="1"/>
  <c r="P21" i="1" s="1"/>
  <c r="H45" i="1"/>
  <c r="O45" i="1" s="1"/>
  <c r="H69" i="1"/>
  <c r="Q69" i="1" s="1"/>
  <c r="H23" i="1"/>
  <c r="P23" i="1" s="1"/>
  <c r="H2" i="1"/>
  <c r="Q2" i="1" s="1"/>
  <c r="H10" i="1"/>
  <c r="O10" i="1" s="1"/>
  <c r="H18" i="1"/>
  <c r="Q18" i="1" s="1"/>
  <c r="H26" i="1"/>
  <c r="O26" i="1" s="1"/>
  <c r="H34" i="1"/>
  <c r="O34" i="1" s="1"/>
  <c r="H42" i="1"/>
  <c r="O42" i="1" s="1"/>
  <c r="H50" i="1"/>
  <c r="Q50" i="1" s="1"/>
  <c r="H58" i="1"/>
  <c r="Q58" i="1" s="1"/>
  <c r="H66" i="1"/>
  <c r="Q66" i="1" s="1"/>
  <c r="K1" i="1"/>
  <c r="K39" i="1" l="1"/>
  <c r="K54" i="1"/>
  <c r="K52" i="1"/>
  <c r="K67" i="1"/>
  <c r="K46" i="1"/>
  <c r="K53" i="1"/>
  <c r="K44" i="1"/>
  <c r="K59" i="1"/>
  <c r="K65" i="1"/>
  <c r="K56" i="1"/>
  <c r="K61" i="1"/>
  <c r="K73" i="1"/>
  <c r="K38" i="1"/>
  <c r="K29" i="1"/>
  <c r="K20" i="1"/>
  <c r="K35" i="1"/>
  <c r="K41" i="1"/>
  <c r="K33" i="1"/>
  <c r="K14" i="1"/>
  <c r="K18" i="1"/>
  <c r="K58" i="1"/>
  <c r="K3" i="1"/>
  <c r="K9" i="1"/>
  <c r="K7" i="1"/>
  <c r="K21" i="1"/>
  <c r="K27" i="1"/>
  <c r="K48" i="1"/>
  <c r="K64" i="1"/>
  <c r="K34" i="1"/>
  <c r="K74" i="1"/>
  <c r="K71" i="1"/>
  <c r="K2" i="1"/>
  <c r="K22" i="1"/>
  <c r="K12" i="1"/>
  <c r="K32" i="1"/>
  <c r="K31" i="1"/>
  <c r="K63" i="1"/>
  <c r="K10" i="1"/>
  <c r="K76" i="1"/>
  <c r="K13" i="1"/>
  <c r="K68" i="1"/>
  <c r="K4" i="1"/>
  <c r="K23" i="1"/>
  <c r="K19" i="1"/>
  <c r="K40" i="1"/>
  <c r="K25" i="1"/>
  <c r="K30" i="1"/>
  <c r="K69" i="1"/>
  <c r="K5" i="1"/>
  <c r="K60" i="1"/>
  <c r="K66" i="1"/>
  <c r="K75" i="1"/>
  <c r="K11" i="1"/>
  <c r="K8" i="1"/>
  <c r="K17" i="1"/>
  <c r="K70" i="1"/>
  <c r="K6" i="1"/>
  <c r="K45" i="1"/>
  <c r="K16" i="1"/>
  <c r="K36" i="1"/>
  <c r="K72" i="1"/>
  <c r="K51" i="1"/>
  <c r="K50" i="1"/>
  <c r="K57" i="1"/>
  <c r="K47" i="1"/>
  <c r="K62" i="1"/>
  <c r="K42" i="1"/>
  <c r="K37" i="1"/>
  <c r="K55" i="1"/>
  <c r="K28" i="1"/>
  <c r="K24" i="1"/>
  <c r="K43" i="1"/>
  <c r="K26" i="1"/>
  <c r="K49" i="1"/>
  <c r="K15" i="1"/>
</calcChain>
</file>

<file path=xl/sharedStrings.xml><?xml version="1.0" encoding="utf-8"?>
<sst xmlns="http://schemas.openxmlformats.org/spreadsheetml/2006/main" count="84" uniqueCount="5">
  <si>
    <t>Arkansas</t>
  </si>
  <si>
    <t>Bin</t>
  </si>
  <si>
    <t>More</t>
  </si>
  <si>
    <t>Frequency</t>
  </si>
  <si>
    <t>Cumulative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</si>
</sst>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" xfId="0" applyFill="1" applyBorder="1" applyAlignment="1"/>
    <xf numFmtId="10" fontId="0" fillId="0" borderId="1" xfId="0" applyNumberFormat="1" applyFill="1" applyBorder="1" applyAlignment="1"/>
    <xf numFmtId="0" fontId="0" fillId="0" borderId="1" xfId="0" applyNumberFormat="1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Arkansas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Sheet1!$G$1:$G$77</c:f>
              <c:numCache>
                <c:formatCode>General</c:formatCode>
                <c:ptCount val="7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</c:numCache>
            </c:numRef>
          </c:xVal>
          <c:yVal>
            <c:numRef>
              <c:f>Sheet1!$H$1:$H$77</c:f>
              <c:numCache>
                <c:formatCode>General</c:formatCode>
                <c:ptCount val="77"/>
                <c:pt idx="0">
                  <c:v>5.0000000000000001E-3</c:v>
                </c:pt>
                <c:pt idx="1">
                  <c:v>2.5000000000000001E-2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3.5000000000000003E-2</c:v>
                </c:pt>
                <c:pt idx="5">
                  <c:v>0.03</c:v>
                </c:pt>
                <c:pt idx="6">
                  <c:v>0</c:v>
                </c:pt>
                <c:pt idx="7">
                  <c:v>5.5E-2</c:v>
                </c:pt>
                <c:pt idx="8">
                  <c:v>0.14499999999999999</c:v>
                </c:pt>
                <c:pt idx="9">
                  <c:v>0.19</c:v>
                </c:pt>
                <c:pt idx="10">
                  <c:v>0.09</c:v>
                </c:pt>
                <c:pt idx="11">
                  <c:v>0.23499999999999999</c:v>
                </c:pt>
                <c:pt idx="12">
                  <c:v>0.18</c:v>
                </c:pt>
                <c:pt idx="13">
                  <c:v>0.15</c:v>
                </c:pt>
                <c:pt idx="14">
                  <c:v>0.38</c:v>
                </c:pt>
                <c:pt idx="15">
                  <c:v>0.215</c:v>
                </c:pt>
                <c:pt idx="16">
                  <c:v>0.17499999999999999</c:v>
                </c:pt>
                <c:pt idx="17">
                  <c:v>0.12</c:v>
                </c:pt>
                <c:pt idx="18">
                  <c:v>0.2</c:v>
                </c:pt>
                <c:pt idx="19">
                  <c:v>0.29499999999999998</c:v>
                </c:pt>
                <c:pt idx="20">
                  <c:v>0.28000000000000003</c:v>
                </c:pt>
                <c:pt idx="21">
                  <c:v>0.3</c:v>
                </c:pt>
                <c:pt idx="22">
                  <c:v>0.29499999999999998</c:v>
                </c:pt>
                <c:pt idx="23">
                  <c:v>0.27500000000000002</c:v>
                </c:pt>
                <c:pt idx="24">
                  <c:v>2.5000000000000001E-2</c:v>
                </c:pt>
                <c:pt idx="25">
                  <c:v>0.55000000000000004</c:v>
                </c:pt>
                <c:pt idx="26">
                  <c:v>0.37</c:v>
                </c:pt>
                <c:pt idx="27">
                  <c:v>0.35</c:v>
                </c:pt>
                <c:pt idx="28">
                  <c:v>0.4</c:v>
                </c:pt>
                <c:pt idx="29">
                  <c:v>0.34499999999999997</c:v>
                </c:pt>
                <c:pt idx="30">
                  <c:v>0.28000000000000003</c:v>
                </c:pt>
                <c:pt idx="31">
                  <c:v>0.13</c:v>
                </c:pt>
                <c:pt idx="32">
                  <c:v>0.26</c:v>
                </c:pt>
                <c:pt idx="33">
                  <c:v>0.97499999999999998</c:v>
                </c:pt>
                <c:pt idx="34">
                  <c:v>0.115</c:v>
                </c:pt>
                <c:pt idx="35">
                  <c:v>0.505</c:v>
                </c:pt>
                <c:pt idx="36">
                  <c:v>0.105</c:v>
                </c:pt>
                <c:pt idx="37">
                  <c:v>0.375</c:v>
                </c:pt>
                <c:pt idx="38">
                  <c:v>0.41</c:v>
                </c:pt>
                <c:pt idx="39">
                  <c:v>0.02</c:v>
                </c:pt>
                <c:pt idx="40">
                  <c:v>0.95</c:v>
                </c:pt>
                <c:pt idx="41">
                  <c:v>1.4550000000000001</c:v>
                </c:pt>
                <c:pt idx="42">
                  <c:v>0.65</c:v>
                </c:pt>
                <c:pt idx="43">
                  <c:v>1.0349999999999999</c:v>
                </c:pt>
                <c:pt idx="44">
                  <c:v>1.0549999999999999</c:v>
                </c:pt>
                <c:pt idx="45">
                  <c:v>0.495</c:v>
                </c:pt>
                <c:pt idx="46">
                  <c:v>0.46</c:v>
                </c:pt>
                <c:pt idx="47">
                  <c:v>0.34</c:v>
                </c:pt>
                <c:pt idx="48">
                  <c:v>0.28999999999999998</c:v>
                </c:pt>
                <c:pt idx="49">
                  <c:v>0.4</c:v>
                </c:pt>
                <c:pt idx="50">
                  <c:v>0.37</c:v>
                </c:pt>
                <c:pt idx="51">
                  <c:v>0.14499999999999999</c:v>
                </c:pt>
                <c:pt idx="52">
                  <c:v>0.31</c:v>
                </c:pt>
                <c:pt idx="53">
                  <c:v>0.29499999999999998</c:v>
                </c:pt>
                <c:pt idx="54">
                  <c:v>0.19</c:v>
                </c:pt>
                <c:pt idx="55">
                  <c:v>0.28000000000000003</c:v>
                </c:pt>
                <c:pt idx="56">
                  <c:v>0.43</c:v>
                </c:pt>
                <c:pt idx="57">
                  <c:v>0.41499999999999998</c:v>
                </c:pt>
                <c:pt idx="58">
                  <c:v>0.26500000000000001</c:v>
                </c:pt>
                <c:pt idx="59">
                  <c:v>0</c:v>
                </c:pt>
                <c:pt idx="60">
                  <c:v>1.325</c:v>
                </c:pt>
                <c:pt idx="61">
                  <c:v>0.155</c:v>
                </c:pt>
                <c:pt idx="62">
                  <c:v>0.60499999999999998</c:v>
                </c:pt>
                <c:pt idx="63">
                  <c:v>0.36</c:v>
                </c:pt>
                <c:pt idx="64">
                  <c:v>0.65</c:v>
                </c:pt>
                <c:pt idx="65">
                  <c:v>0.48499999999999999</c:v>
                </c:pt>
                <c:pt idx="66">
                  <c:v>0.57499999999999996</c:v>
                </c:pt>
                <c:pt idx="67">
                  <c:v>0.90500000000000003</c:v>
                </c:pt>
                <c:pt idx="68">
                  <c:v>0.27</c:v>
                </c:pt>
                <c:pt idx="69">
                  <c:v>0.55000000000000004</c:v>
                </c:pt>
                <c:pt idx="70">
                  <c:v>0.4</c:v>
                </c:pt>
                <c:pt idx="71">
                  <c:v>2.2749999999999999</c:v>
                </c:pt>
                <c:pt idx="72">
                  <c:v>0.77</c:v>
                </c:pt>
                <c:pt idx="73">
                  <c:v>0.81499999999999995</c:v>
                </c:pt>
                <c:pt idx="74">
                  <c:v>0.73499999999999999</c:v>
                </c:pt>
                <c:pt idx="75">
                  <c:v>0.53500000000000003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C3-4B49-BA5F-AED0DCBA6DE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Sheet1!$J$1:$J$76</c:f>
              <c:numCache>
                <c:formatCode>General</c:formatCode>
                <c:ptCount val="76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25</c:v>
                </c:pt>
                <c:pt idx="30">
                  <c:v>26</c:v>
                </c:pt>
                <c:pt idx="31">
                  <c:v>27</c:v>
                </c:pt>
                <c:pt idx="32">
                  <c:v>28</c:v>
                </c:pt>
                <c:pt idx="33">
                  <c:v>29</c:v>
                </c:pt>
                <c:pt idx="34">
                  <c:v>30</c:v>
                </c:pt>
                <c:pt idx="35">
                  <c:v>31</c:v>
                </c:pt>
                <c:pt idx="36">
                  <c:v>32</c:v>
                </c:pt>
                <c:pt idx="37">
                  <c:v>33</c:v>
                </c:pt>
                <c:pt idx="38">
                  <c:v>34</c:v>
                </c:pt>
                <c:pt idx="39">
                  <c:v>35</c:v>
                </c:pt>
                <c:pt idx="40">
                  <c:v>36</c:v>
                </c:pt>
                <c:pt idx="41">
                  <c:v>37</c:v>
                </c:pt>
                <c:pt idx="42">
                  <c:v>38</c:v>
                </c:pt>
                <c:pt idx="43">
                  <c:v>39</c:v>
                </c:pt>
                <c:pt idx="44">
                  <c:v>40</c:v>
                </c:pt>
                <c:pt idx="45">
                  <c:v>41</c:v>
                </c:pt>
                <c:pt idx="46">
                  <c:v>42</c:v>
                </c:pt>
                <c:pt idx="47">
                  <c:v>43</c:v>
                </c:pt>
                <c:pt idx="48">
                  <c:v>44</c:v>
                </c:pt>
                <c:pt idx="49">
                  <c:v>45</c:v>
                </c:pt>
                <c:pt idx="50">
                  <c:v>46</c:v>
                </c:pt>
                <c:pt idx="51">
                  <c:v>47</c:v>
                </c:pt>
                <c:pt idx="52">
                  <c:v>48</c:v>
                </c:pt>
                <c:pt idx="53">
                  <c:v>49</c:v>
                </c:pt>
                <c:pt idx="54">
                  <c:v>50</c:v>
                </c:pt>
                <c:pt idx="55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  <c:pt idx="66">
                  <c:v>62</c:v>
                </c:pt>
                <c:pt idx="67">
                  <c:v>63</c:v>
                </c:pt>
                <c:pt idx="68">
                  <c:v>64</c:v>
                </c:pt>
                <c:pt idx="69">
                  <c:v>65</c:v>
                </c:pt>
                <c:pt idx="70">
                  <c:v>66</c:v>
                </c:pt>
                <c:pt idx="71">
                  <c:v>67</c:v>
                </c:pt>
                <c:pt idx="72">
                  <c:v>68</c:v>
                </c:pt>
                <c:pt idx="73">
                  <c:v>69</c:v>
                </c:pt>
                <c:pt idx="74">
                  <c:v>70</c:v>
                </c:pt>
                <c:pt idx="75">
                  <c:v>71</c:v>
                </c:pt>
              </c:numCache>
            </c:numRef>
          </c:xVal>
          <c:yVal>
            <c:numRef>
              <c:f>Sheet1!$K$1:$K$76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0.25</c:v>
                </c:pt>
                <c:pt idx="14">
                  <c:v>0</c:v>
                </c:pt>
                <c:pt idx="15">
                  <c:v>0.125</c:v>
                </c:pt>
                <c:pt idx="16">
                  <c:v>0</c:v>
                </c:pt>
                <c:pt idx="17">
                  <c:v>0.25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  <c:pt idx="21">
                  <c:v>0.25</c:v>
                </c:pt>
                <c:pt idx="22">
                  <c:v>0.25</c:v>
                </c:pt>
                <c:pt idx="23">
                  <c:v>0</c:v>
                </c:pt>
                <c:pt idx="24">
                  <c:v>0.25</c:v>
                </c:pt>
                <c:pt idx="25">
                  <c:v>0.25</c:v>
                </c:pt>
                <c:pt idx="26">
                  <c:v>0</c:v>
                </c:pt>
                <c:pt idx="27">
                  <c:v>0.25</c:v>
                </c:pt>
                <c:pt idx="28">
                  <c:v>0</c:v>
                </c:pt>
                <c:pt idx="29">
                  <c:v>0.375</c:v>
                </c:pt>
                <c:pt idx="30">
                  <c:v>0.375</c:v>
                </c:pt>
                <c:pt idx="31">
                  <c:v>0.125</c:v>
                </c:pt>
                <c:pt idx="32">
                  <c:v>0.25</c:v>
                </c:pt>
                <c:pt idx="33">
                  <c:v>0.375</c:v>
                </c:pt>
                <c:pt idx="34">
                  <c:v>0.25</c:v>
                </c:pt>
                <c:pt idx="35">
                  <c:v>0.25</c:v>
                </c:pt>
                <c:pt idx="36">
                  <c:v>0.375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0.375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0.25</c:v>
                </c:pt>
                <c:pt idx="45">
                  <c:v>0.125</c:v>
                </c:pt>
                <c:pt idx="46">
                  <c:v>0.25</c:v>
                </c:pt>
                <c:pt idx="47">
                  <c:v>0.125</c:v>
                </c:pt>
                <c:pt idx="48">
                  <c:v>0.75</c:v>
                </c:pt>
                <c:pt idx="49">
                  <c:v>0.25</c:v>
                </c:pt>
                <c:pt idx="50">
                  <c:v>0.25</c:v>
                </c:pt>
                <c:pt idx="51">
                  <c:v>0.375</c:v>
                </c:pt>
                <c:pt idx="52">
                  <c:v>1</c:v>
                </c:pt>
                <c:pt idx="53">
                  <c:v>0.5</c:v>
                </c:pt>
                <c:pt idx="54">
                  <c:v>0.5</c:v>
                </c:pt>
                <c:pt idx="55">
                  <c:v>0.375</c:v>
                </c:pt>
                <c:pt idx="56">
                  <c:v>0.5</c:v>
                </c:pt>
                <c:pt idx="57">
                  <c:v>0.125</c:v>
                </c:pt>
                <c:pt idx="58">
                  <c:v>0</c:v>
                </c:pt>
                <c:pt idx="59">
                  <c:v>0</c:v>
                </c:pt>
                <c:pt idx="60">
                  <c:v>0.375</c:v>
                </c:pt>
                <c:pt idx="61">
                  <c:v>0.375</c:v>
                </c:pt>
                <c:pt idx="62">
                  <c:v>0.125</c:v>
                </c:pt>
                <c:pt idx="63">
                  <c:v>0.25</c:v>
                </c:pt>
                <c:pt idx="64">
                  <c:v>0.125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0.25</c:v>
                </c:pt>
                <c:pt idx="69">
                  <c:v>0.25</c:v>
                </c:pt>
                <c:pt idx="70">
                  <c:v>0.625</c:v>
                </c:pt>
                <c:pt idx="71">
                  <c:v>0.375</c:v>
                </c:pt>
                <c:pt idx="72">
                  <c:v>0.375</c:v>
                </c:pt>
                <c:pt idx="73">
                  <c:v>0.25</c:v>
                </c:pt>
                <c:pt idx="74">
                  <c:v>0.125</c:v>
                </c:pt>
                <c:pt idx="75">
                  <c:v>0.125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C3-4B49-BA5F-AED0DCBA6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292112"/>
        <c:axId val="742293096"/>
      </c:scatterChart>
      <c:valAx>
        <c:axId val="742292112"/>
        <c:scaling>
          <c:orientation val="minMax"/>
          <c:max val="8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293096"/>
        <c:crosses val="autoZero"/>
        <c:crossBetween val="midCat"/>
        <c:majorUnit val="7"/>
      </c:valAx>
      <c:valAx>
        <c:axId val="742293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29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Fortnight</a:t>
            </a:r>
            <a:r>
              <a:rPr lang="en-AU" baseline="0"/>
              <a:t> Pattern Arkansas Cases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33443777448611"/>
                  <c:y val="0.108288876261601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Sheet1!$N$1:$N$77</c:f>
              <c:numCache>
                <c:formatCode>General</c:formatCode>
                <c:ptCount val="7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</c:numCache>
            </c:numRef>
          </c:xVal>
          <c:yVal>
            <c:numRef>
              <c:f>Sheet1!$O$1:$O$77</c:f>
              <c:numCache>
                <c:formatCode>General</c:formatCode>
                <c:ptCount val="77"/>
                <c:pt idx="9">
                  <c:v>0.19</c:v>
                </c:pt>
                <c:pt idx="11">
                  <c:v>0.23499999999999999</c:v>
                </c:pt>
                <c:pt idx="14">
                  <c:v>0.38</c:v>
                </c:pt>
                <c:pt idx="25">
                  <c:v>0.55000000000000004</c:v>
                </c:pt>
                <c:pt idx="33">
                  <c:v>0.97499999999999998</c:v>
                </c:pt>
                <c:pt idx="40">
                  <c:v>0.95</c:v>
                </c:pt>
                <c:pt idx="41">
                  <c:v>1.4550000000000001</c:v>
                </c:pt>
                <c:pt idx="43">
                  <c:v>1.0349999999999999</c:v>
                </c:pt>
                <c:pt idx="44">
                  <c:v>1.0549999999999999</c:v>
                </c:pt>
                <c:pt idx="60">
                  <c:v>1.325</c:v>
                </c:pt>
                <c:pt idx="71">
                  <c:v>2.2749999999999999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8-4AF0-96DC-866B8B99D61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2705509929624749E-2"/>
                  <c:y val="7.68833118333077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Sheet1!$N$1:$N$76</c:f>
              <c:numCache>
                <c:formatCode>General</c:formatCode>
                <c:ptCount val="7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</c:numCache>
            </c:numRef>
          </c:xVal>
          <c:yVal>
            <c:numRef>
              <c:f>Sheet1!$P$1:$P$76</c:f>
              <c:numCache>
                <c:formatCode>General</c:formatCode>
                <c:ptCount val="76"/>
                <c:pt idx="8">
                  <c:v>0.14499999999999999</c:v>
                </c:pt>
                <c:pt idx="12">
                  <c:v>0.18</c:v>
                </c:pt>
                <c:pt idx="13">
                  <c:v>0.15</c:v>
                </c:pt>
                <c:pt idx="15">
                  <c:v>0.215</c:v>
                </c:pt>
                <c:pt idx="16">
                  <c:v>0.17499999999999999</c:v>
                </c:pt>
                <c:pt idx="18">
                  <c:v>0.2</c:v>
                </c:pt>
                <c:pt idx="19">
                  <c:v>0.29499999999999998</c:v>
                </c:pt>
                <c:pt idx="20">
                  <c:v>0.28000000000000003</c:v>
                </c:pt>
                <c:pt idx="21">
                  <c:v>0.3</c:v>
                </c:pt>
                <c:pt idx="22">
                  <c:v>0.29499999999999998</c:v>
                </c:pt>
                <c:pt idx="23">
                  <c:v>0.27500000000000002</c:v>
                </c:pt>
                <c:pt idx="26">
                  <c:v>0.37</c:v>
                </c:pt>
                <c:pt idx="27">
                  <c:v>0.35</c:v>
                </c:pt>
                <c:pt idx="28">
                  <c:v>0.4</c:v>
                </c:pt>
                <c:pt idx="29">
                  <c:v>0.34499999999999997</c:v>
                </c:pt>
                <c:pt idx="30">
                  <c:v>0.28000000000000003</c:v>
                </c:pt>
                <c:pt idx="32">
                  <c:v>0.26</c:v>
                </c:pt>
                <c:pt idx="35">
                  <c:v>0.505</c:v>
                </c:pt>
                <c:pt idx="37">
                  <c:v>0.375</c:v>
                </c:pt>
                <c:pt idx="38">
                  <c:v>0.41</c:v>
                </c:pt>
                <c:pt idx="42">
                  <c:v>0.65</c:v>
                </c:pt>
                <c:pt idx="45">
                  <c:v>0.495</c:v>
                </c:pt>
                <c:pt idx="46">
                  <c:v>0.46</c:v>
                </c:pt>
                <c:pt idx="62">
                  <c:v>0.60499999999999998</c:v>
                </c:pt>
                <c:pt idx="64">
                  <c:v>0.65</c:v>
                </c:pt>
                <c:pt idx="66">
                  <c:v>0.57499999999999996</c:v>
                </c:pt>
                <c:pt idx="67">
                  <c:v>0.90500000000000003</c:v>
                </c:pt>
                <c:pt idx="72">
                  <c:v>0.77</c:v>
                </c:pt>
                <c:pt idx="73">
                  <c:v>0.81499999999999995</c:v>
                </c:pt>
                <c:pt idx="74">
                  <c:v>0.73499999999999999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C8-4AF0-96DC-866B8B99D61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0279969898830573E-2"/>
                  <c:y val="8.00477527187765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Sheet1!$N$1:$N$76</c:f>
              <c:numCache>
                <c:formatCode>General</c:formatCode>
                <c:ptCount val="7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</c:numCache>
            </c:numRef>
          </c:xVal>
          <c:yVal>
            <c:numRef>
              <c:f>Sheet1!$Q$1:$Q$76</c:f>
              <c:numCache>
                <c:formatCode>General</c:formatCode>
                <c:ptCount val="76"/>
                <c:pt idx="0">
                  <c:v>5.0000000000000001E-3</c:v>
                </c:pt>
                <c:pt idx="1">
                  <c:v>2.5000000000000001E-2</c:v>
                </c:pt>
                <c:pt idx="3">
                  <c:v>0.01</c:v>
                </c:pt>
                <c:pt idx="4">
                  <c:v>3.5000000000000003E-2</c:v>
                </c:pt>
                <c:pt idx="5">
                  <c:v>0.03</c:v>
                </c:pt>
                <c:pt idx="7">
                  <c:v>5.5E-2</c:v>
                </c:pt>
                <c:pt idx="10">
                  <c:v>0.09</c:v>
                </c:pt>
                <c:pt idx="17">
                  <c:v>0.12</c:v>
                </c:pt>
                <c:pt idx="31">
                  <c:v>0.13</c:v>
                </c:pt>
                <c:pt idx="34">
                  <c:v>0.115</c:v>
                </c:pt>
                <c:pt idx="36">
                  <c:v>0.105</c:v>
                </c:pt>
                <c:pt idx="47">
                  <c:v>0.34</c:v>
                </c:pt>
                <c:pt idx="48">
                  <c:v>0.28999999999999998</c:v>
                </c:pt>
                <c:pt idx="49">
                  <c:v>0.4</c:v>
                </c:pt>
                <c:pt idx="50">
                  <c:v>0.37</c:v>
                </c:pt>
                <c:pt idx="51">
                  <c:v>0.14499999999999999</c:v>
                </c:pt>
                <c:pt idx="52">
                  <c:v>0.31</c:v>
                </c:pt>
                <c:pt idx="53">
                  <c:v>0.29499999999999998</c:v>
                </c:pt>
                <c:pt idx="54">
                  <c:v>0.19</c:v>
                </c:pt>
                <c:pt idx="55">
                  <c:v>0.28000000000000003</c:v>
                </c:pt>
                <c:pt idx="56">
                  <c:v>0.43</c:v>
                </c:pt>
                <c:pt idx="57">
                  <c:v>0.41499999999999998</c:v>
                </c:pt>
                <c:pt idx="58">
                  <c:v>0.26500000000000001</c:v>
                </c:pt>
                <c:pt idx="61">
                  <c:v>0.155</c:v>
                </c:pt>
                <c:pt idx="63">
                  <c:v>0.36</c:v>
                </c:pt>
                <c:pt idx="65">
                  <c:v>0.48499999999999999</c:v>
                </c:pt>
                <c:pt idx="68">
                  <c:v>0.27</c:v>
                </c:pt>
                <c:pt idx="69">
                  <c:v>0.55000000000000004</c:v>
                </c:pt>
                <c:pt idx="70">
                  <c:v>0.4</c:v>
                </c:pt>
                <c:pt idx="75">
                  <c:v>0.53500000000000003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C8-4AF0-96DC-866B8B99D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916568"/>
        <c:axId val="607914928"/>
      </c:scatterChart>
      <c:valAx>
        <c:axId val="60791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14928"/>
        <c:crosses val="autoZero"/>
        <c:crossBetween val="midCat"/>
        <c:majorUnit val="7"/>
      </c:valAx>
      <c:valAx>
        <c:axId val="6079149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16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Sheet2!$O$2:$O$15</c:f>
              <c:strCache>
                <c:ptCount val="14"/>
                <c:pt idx="0">
                  <c:v>0</c:v>
                </c:pt>
                <c:pt idx="1">
                  <c:v>0.45</c:v>
                </c:pt>
                <c:pt idx="2">
                  <c:v>-0.3</c:v>
                </c:pt>
                <c:pt idx="3">
                  <c:v>-0.45</c:v>
                </c:pt>
                <c:pt idx="4">
                  <c:v>0.3</c:v>
                </c:pt>
                <c:pt idx="5">
                  <c:v>-0.15</c:v>
                </c:pt>
                <c:pt idx="6">
                  <c:v>0.6</c:v>
                </c:pt>
                <c:pt idx="7">
                  <c:v>-0.6</c:v>
                </c:pt>
                <c:pt idx="8">
                  <c:v>0.15</c:v>
                </c:pt>
                <c:pt idx="9">
                  <c:v>0.9</c:v>
                </c:pt>
                <c:pt idx="10">
                  <c:v>-0.9</c:v>
                </c:pt>
                <c:pt idx="11">
                  <c:v>-0.75</c:v>
                </c:pt>
                <c:pt idx="12">
                  <c:v>0.75</c:v>
                </c:pt>
                <c:pt idx="13">
                  <c:v>More</c:v>
                </c:pt>
              </c:strCache>
            </c:strRef>
          </c:cat>
          <c:val>
            <c:numRef>
              <c:f>Sheet2!$P$2:$P$15</c:f>
              <c:numCache>
                <c:formatCode>General</c:formatCode>
                <c:ptCount val="14"/>
                <c:pt idx="0">
                  <c:v>19</c:v>
                </c:pt>
                <c:pt idx="1">
                  <c:v>9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65-464F-9FFB-4CC3A9971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5540544"/>
        <c:axId val="845540872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Sheet2!$O$2:$O$15</c:f>
              <c:strCache>
                <c:ptCount val="14"/>
                <c:pt idx="0">
                  <c:v>0</c:v>
                </c:pt>
                <c:pt idx="1">
                  <c:v>0.45</c:v>
                </c:pt>
                <c:pt idx="2">
                  <c:v>-0.3</c:v>
                </c:pt>
                <c:pt idx="3">
                  <c:v>-0.45</c:v>
                </c:pt>
                <c:pt idx="4">
                  <c:v>0.3</c:v>
                </c:pt>
                <c:pt idx="5">
                  <c:v>-0.15</c:v>
                </c:pt>
                <c:pt idx="6">
                  <c:v>0.6</c:v>
                </c:pt>
                <c:pt idx="7">
                  <c:v>-0.6</c:v>
                </c:pt>
                <c:pt idx="8">
                  <c:v>0.15</c:v>
                </c:pt>
                <c:pt idx="9">
                  <c:v>0.9</c:v>
                </c:pt>
                <c:pt idx="10">
                  <c:v>-0.9</c:v>
                </c:pt>
                <c:pt idx="11">
                  <c:v>-0.75</c:v>
                </c:pt>
                <c:pt idx="12">
                  <c:v>0.75</c:v>
                </c:pt>
                <c:pt idx="13">
                  <c:v>More</c:v>
                </c:pt>
              </c:strCache>
            </c:strRef>
          </c:cat>
          <c:val>
            <c:numRef>
              <c:f>Sheet2!$Q$2:$Q$15</c:f>
              <c:numCache>
                <c:formatCode>0.00%</c:formatCode>
                <c:ptCount val="14"/>
                <c:pt idx="0">
                  <c:v>0.36538461538461536</c:v>
                </c:pt>
                <c:pt idx="1">
                  <c:v>0.53846153846153844</c:v>
                </c:pt>
                <c:pt idx="2">
                  <c:v>0.67307692307692313</c:v>
                </c:pt>
                <c:pt idx="3">
                  <c:v>0.76923076923076927</c:v>
                </c:pt>
                <c:pt idx="4">
                  <c:v>0.84615384615384615</c:v>
                </c:pt>
                <c:pt idx="5">
                  <c:v>0.90384615384615385</c:v>
                </c:pt>
                <c:pt idx="6">
                  <c:v>0.94230769230769229</c:v>
                </c:pt>
                <c:pt idx="7">
                  <c:v>0.96153846153846156</c:v>
                </c:pt>
                <c:pt idx="8">
                  <c:v>0.98076923076923073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65-464F-9FFB-4CC3A9971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988632"/>
        <c:axId val="841988304"/>
      </c:lineChart>
      <c:catAx>
        <c:axId val="84554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5540872"/>
        <c:crosses val="autoZero"/>
        <c:auto val="1"/>
        <c:lblAlgn val="ctr"/>
        <c:lblOffset val="100"/>
        <c:noMultiLvlLbl val="0"/>
      </c:catAx>
      <c:valAx>
        <c:axId val="845540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5540544"/>
        <c:crosses val="autoZero"/>
        <c:crossBetween val="between"/>
      </c:valAx>
      <c:valAx>
        <c:axId val="8419883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41988632"/>
        <c:crosses val="max"/>
        <c:crossBetween val="between"/>
      </c:valAx>
      <c:catAx>
        <c:axId val="841988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1988304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Sheet2!$L$2:$L$14</c:f>
              <c:numCache>
                <c:formatCode>General</c:formatCode>
                <c:ptCount val="13"/>
                <c:pt idx="0">
                  <c:v>-0.9</c:v>
                </c:pt>
                <c:pt idx="1">
                  <c:v>-0.75</c:v>
                </c:pt>
                <c:pt idx="2">
                  <c:v>-0.6</c:v>
                </c:pt>
                <c:pt idx="3">
                  <c:v>-0.44999999999999996</c:v>
                </c:pt>
                <c:pt idx="4">
                  <c:v>-0.29999999999999993</c:v>
                </c:pt>
                <c:pt idx="5">
                  <c:v>-0.14999999999999994</c:v>
                </c:pt>
                <c:pt idx="6">
                  <c:v>0</c:v>
                </c:pt>
                <c:pt idx="7">
                  <c:v>0.15</c:v>
                </c:pt>
                <c:pt idx="8">
                  <c:v>0.3</c:v>
                </c:pt>
                <c:pt idx="9">
                  <c:v>0.44999999999999996</c:v>
                </c:pt>
                <c:pt idx="10">
                  <c:v>0.6</c:v>
                </c:pt>
                <c:pt idx="11">
                  <c:v>0.75</c:v>
                </c:pt>
                <c:pt idx="12">
                  <c:v>0.9</c:v>
                </c:pt>
              </c:numCache>
            </c:numRef>
          </c:xVal>
          <c:yVal>
            <c:numRef>
              <c:f>Sheet2!$M$2:$M$14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7</c:v>
                </c:pt>
                <c:pt idx="5">
                  <c:v>3</c:v>
                </c:pt>
                <c:pt idx="6">
                  <c:v>19</c:v>
                </c:pt>
                <c:pt idx="7">
                  <c:v>1</c:v>
                </c:pt>
                <c:pt idx="8">
                  <c:v>4</c:v>
                </c:pt>
                <c:pt idx="9">
                  <c:v>9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E7-4016-9D8A-A5B3624E1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659368"/>
        <c:axId val="367660352"/>
      </c:scatterChart>
      <c:valAx>
        <c:axId val="36765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60352"/>
        <c:crosses val="autoZero"/>
        <c:crossBetween val="midCat"/>
      </c:valAx>
      <c:valAx>
        <c:axId val="3676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59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504825</xdr:colOff>
      <xdr:row>6</xdr:row>
      <xdr:rowOff>76200</xdr:rowOff>
    </xdr:from>
    <xdr:to>
      <xdr:col>26</xdr:col>
      <xdr:colOff>114300</xdr:colOff>
      <xdr:row>38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761265-4428-43FC-8B7F-151551154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161925</xdr:colOff>
      <xdr:row>11</xdr:row>
      <xdr:rowOff>142874</xdr:rowOff>
    </xdr:from>
    <xdr:to>
      <xdr:col>27</xdr:col>
      <xdr:colOff>209551</xdr:colOff>
      <xdr:row>43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A2C8B4-BF4D-4E02-8B00-0489BE9DF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0</xdr:row>
      <xdr:rowOff>180975</xdr:rowOff>
    </xdr:from>
    <xdr:to>
      <xdr:col>24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E8341F-410B-404D-8F1C-1A2AA6446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52386</xdr:colOff>
      <xdr:row>12</xdr:row>
      <xdr:rowOff>180974</xdr:rowOff>
    </xdr:from>
    <xdr:to>
      <xdr:col>24</xdr:col>
      <xdr:colOff>457199</xdr:colOff>
      <xdr:row>32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FDB71C-1F13-4F1B-9127-F7603EDC0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957A-2F6B-4FBF-8B6C-5237A7CC608A}">
  <dimension ref="A1:Q78"/>
  <sheetViews>
    <sheetView topLeftCell="B1" workbookViewId="0">
      <selection activeCell="I1" sqref="I1:I1048576"/>
    </sheetView>
  </sheetViews>
  <sheetFormatPr defaultRowHeight="15" x14ac:dyDescent="0.25"/>
  <cols>
    <col min="1" max="1" width="45.140625" style="1" customWidth="1"/>
    <col min="9" max="13" width="9.140625" customWidth="1"/>
  </cols>
  <sheetData>
    <row r="1" spans="1:17" x14ac:dyDescent="0.25">
      <c r="A1" s="1">
        <v>43901</v>
      </c>
      <c r="B1" t="s">
        <v>0</v>
      </c>
      <c r="C1">
        <v>5</v>
      </c>
      <c r="D1">
        <v>1</v>
      </c>
      <c r="E1">
        <v>0</v>
      </c>
      <c r="F1">
        <f>D1</f>
        <v>1</v>
      </c>
      <c r="G1">
        <v>3</v>
      </c>
      <c r="H1">
        <f>F1/$L$1</f>
        <v>5.0000000000000001E-3</v>
      </c>
      <c r="I1">
        <f>E1</f>
        <v>0</v>
      </c>
      <c r="J1">
        <v>-4</v>
      </c>
      <c r="K1">
        <f>I1/$L$2</f>
        <v>0</v>
      </c>
      <c r="L1">
        <v>200</v>
      </c>
      <c r="N1">
        <f>G1</f>
        <v>3</v>
      </c>
      <c r="Q1">
        <f>H1</f>
        <v>5.0000000000000001E-3</v>
      </c>
    </row>
    <row r="2" spans="1:17" x14ac:dyDescent="0.25">
      <c r="A2" s="1">
        <v>43902</v>
      </c>
      <c r="B2" t="s">
        <v>0</v>
      </c>
      <c r="C2">
        <v>5</v>
      </c>
      <c r="D2">
        <v>6</v>
      </c>
      <c r="E2">
        <v>0</v>
      </c>
      <c r="F2">
        <f>D2-D1</f>
        <v>5</v>
      </c>
      <c r="G2">
        <f>G1+1</f>
        <v>4</v>
      </c>
      <c r="H2">
        <f t="shared" ref="H2:H65" si="0">F2/$L$1</f>
        <v>2.5000000000000001E-2</v>
      </c>
      <c r="I2">
        <f>E2-E1</f>
        <v>0</v>
      </c>
      <c r="J2">
        <f t="shared" ref="J2:J66" si="1">J1+1</f>
        <v>-3</v>
      </c>
      <c r="K2">
        <f t="shared" ref="K2:K65" si="2">I2/$L$2</f>
        <v>0</v>
      </c>
      <c r="L2">
        <f>MAX(I:I)</f>
        <v>8</v>
      </c>
      <c r="N2">
        <f>N1+1</f>
        <v>4</v>
      </c>
      <c r="Q2">
        <f>H2</f>
        <v>2.5000000000000001E-2</v>
      </c>
    </row>
    <row r="3" spans="1:17" x14ac:dyDescent="0.25">
      <c r="A3" s="1">
        <v>43903</v>
      </c>
      <c r="B3" t="s">
        <v>0</v>
      </c>
      <c r="C3">
        <v>5</v>
      </c>
      <c r="D3">
        <v>7</v>
      </c>
      <c r="E3">
        <v>0</v>
      </c>
      <c r="F3">
        <f t="shared" ref="F3:F66" si="3">D3-D2</f>
        <v>1</v>
      </c>
      <c r="G3">
        <f t="shared" ref="G3:G66" si="4">G2+1</f>
        <v>5</v>
      </c>
      <c r="H3">
        <f t="shared" si="0"/>
        <v>5.0000000000000001E-3</v>
      </c>
      <c r="I3">
        <f t="shared" ref="I3:I66" si="5">E3-E2</f>
        <v>0</v>
      </c>
      <c r="J3">
        <f t="shared" si="1"/>
        <v>-2</v>
      </c>
      <c r="K3">
        <f t="shared" si="2"/>
        <v>0</v>
      </c>
      <c r="N3">
        <f t="shared" ref="N3:N66" si="6">N2+1</f>
        <v>5</v>
      </c>
    </row>
    <row r="4" spans="1:17" x14ac:dyDescent="0.25">
      <c r="A4" s="1">
        <v>43904</v>
      </c>
      <c r="B4" t="s">
        <v>0</v>
      </c>
      <c r="C4">
        <v>5</v>
      </c>
      <c r="D4">
        <v>9</v>
      </c>
      <c r="E4">
        <v>0</v>
      </c>
      <c r="F4">
        <f t="shared" si="3"/>
        <v>2</v>
      </c>
      <c r="G4">
        <f t="shared" si="4"/>
        <v>6</v>
      </c>
      <c r="H4">
        <f t="shared" si="0"/>
        <v>0.01</v>
      </c>
      <c r="I4">
        <f t="shared" si="5"/>
        <v>0</v>
      </c>
      <c r="J4">
        <f t="shared" si="1"/>
        <v>-1</v>
      </c>
      <c r="K4">
        <f t="shared" si="2"/>
        <v>0</v>
      </c>
      <c r="N4">
        <f t="shared" si="6"/>
        <v>6</v>
      </c>
      <c r="Q4">
        <f t="shared" ref="Q3:Q8" si="7">H4</f>
        <v>0.01</v>
      </c>
    </row>
    <row r="5" spans="1:17" x14ac:dyDescent="0.25">
      <c r="A5" s="1">
        <v>43905</v>
      </c>
      <c r="B5" t="s">
        <v>0</v>
      </c>
      <c r="C5">
        <v>5</v>
      </c>
      <c r="D5">
        <v>16</v>
      </c>
      <c r="E5">
        <v>0</v>
      </c>
      <c r="F5">
        <f t="shared" si="3"/>
        <v>7</v>
      </c>
      <c r="G5">
        <f t="shared" si="4"/>
        <v>7</v>
      </c>
      <c r="H5">
        <f t="shared" si="0"/>
        <v>3.5000000000000003E-2</v>
      </c>
      <c r="I5">
        <f t="shared" si="5"/>
        <v>0</v>
      </c>
      <c r="J5">
        <f t="shared" si="1"/>
        <v>0</v>
      </c>
      <c r="K5">
        <f t="shared" si="2"/>
        <v>0</v>
      </c>
      <c r="N5">
        <f t="shared" si="6"/>
        <v>7</v>
      </c>
      <c r="Q5">
        <f t="shared" si="7"/>
        <v>3.5000000000000003E-2</v>
      </c>
    </row>
    <row r="6" spans="1:17" x14ac:dyDescent="0.25">
      <c r="A6" s="1">
        <v>43906</v>
      </c>
      <c r="B6" t="s">
        <v>0</v>
      </c>
      <c r="C6">
        <v>5</v>
      </c>
      <c r="D6">
        <v>22</v>
      </c>
      <c r="E6">
        <v>0</v>
      </c>
      <c r="F6">
        <f t="shared" si="3"/>
        <v>6</v>
      </c>
      <c r="G6">
        <f t="shared" si="4"/>
        <v>8</v>
      </c>
      <c r="H6">
        <f t="shared" si="0"/>
        <v>0.03</v>
      </c>
      <c r="I6">
        <f t="shared" si="5"/>
        <v>0</v>
      </c>
      <c r="J6">
        <f t="shared" si="1"/>
        <v>1</v>
      </c>
      <c r="K6">
        <f t="shared" si="2"/>
        <v>0</v>
      </c>
      <c r="N6">
        <f t="shared" si="6"/>
        <v>8</v>
      </c>
      <c r="Q6">
        <f t="shared" si="7"/>
        <v>0.03</v>
      </c>
    </row>
    <row r="7" spans="1:17" x14ac:dyDescent="0.25">
      <c r="A7" s="1">
        <v>43907</v>
      </c>
      <c r="B7" t="s">
        <v>0</v>
      </c>
      <c r="C7">
        <v>5</v>
      </c>
      <c r="D7">
        <v>22</v>
      </c>
      <c r="E7">
        <v>0</v>
      </c>
      <c r="F7">
        <f t="shared" si="3"/>
        <v>0</v>
      </c>
      <c r="G7">
        <f t="shared" si="4"/>
        <v>9</v>
      </c>
      <c r="H7">
        <f t="shared" si="0"/>
        <v>0</v>
      </c>
      <c r="I7">
        <f t="shared" si="5"/>
        <v>0</v>
      </c>
      <c r="J7">
        <f t="shared" si="1"/>
        <v>2</v>
      </c>
      <c r="K7">
        <f t="shared" si="2"/>
        <v>0</v>
      </c>
      <c r="N7">
        <f t="shared" si="6"/>
        <v>9</v>
      </c>
    </row>
    <row r="8" spans="1:17" x14ac:dyDescent="0.25">
      <c r="A8" s="1">
        <v>43908</v>
      </c>
      <c r="B8" t="s">
        <v>0</v>
      </c>
      <c r="C8">
        <v>5</v>
      </c>
      <c r="D8">
        <v>33</v>
      </c>
      <c r="E8">
        <v>0</v>
      </c>
      <c r="F8">
        <f t="shared" si="3"/>
        <v>11</v>
      </c>
      <c r="G8">
        <f t="shared" si="4"/>
        <v>10</v>
      </c>
      <c r="H8">
        <f t="shared" si="0"/>
        <v>5.5E-2</v>
      </c>
      <c r="I8">
        <f t="shared" si="5"/>
        <v>0</v>
      </c>
      <c r="J8">
        <f t="shared" si="1"/>
        <v>3</v>
      </c>
      <c r="K8">
        <f t="shared" si="2"/>
        <v>0</v>
      </c>
      <c r="N8">
        <f t="shared" si="6"/>
        <v>10</v>
      </c>
      <c r="Q8">
        <f t="shared" si="7"/>
        <v>5.5E-2</v>
      </c>
    </row>
    <row r="9" spans="1:17" x14ac:dyDescent="0.25">
      <c r="A9" s="1">
        <v>43909</v>
      </c>
      <c r="B9" t="s">
        <v>0</v>
      </c>
      <c r="C9">
        <v>5</v>
      </c>
      <c r="D9">
        <v>62</v>
      </c>
      <c r="E9">
        <v>0</v>
      </c>
      <c r="F9">
        <f t="shared" si="3"/>
        <v>29</v>
      </c>
      <c r="G9">
        <f t="shared" si="4"/>
        <v>11</v>
      </c>
      <c r="H9">
        <f t="shared" si="0"/>
        <v>0.14499999999999999</v>
      </c>
      <c r="I9">
        <f t="shared" si="5"/>
        <v>0</v>
      </c>
      <c r="J9">
        <f t="shared" si="1"/>
        <v>4</v>
      </c>
      <c r="K9">
        <f t="shared" si="2"/>
        <v>0</v>
      </c>
      <c r="N9">
        <f t="shared" si="6"/>
        <v>11</v>
      </c>
      <c r="P9">
        <f>H9</f>
        <v>0.14499999999999999</v>
      </c>
    </row>
    <row r="10" spans="1:17" x14ac:dyDescent="0.25">
      <c r="A10" s="1">
        <v>43910</v>
      </c>
      <c r="B10" t="s">
        <v>0</v>
      </c>
      <c r="C10">
        <v>5</v>
      </c>
      <c r="D10">
        <v>100</v>
      </c>
      <c r="E10">
        <v>0</v>
      </c>
      <c r="F10">
        <f t="shared" si="3"/>
        <v>38</v>
      </c>
      <c r="G10">
        <f t="shared" si="4"/>
        <v>12</v>
      </c>
      <c r="H10">
        <f t="shared" si="0"/>
        <v>0.19</v>
      </c>
      <c r="I10">
        <f t="shared" si="5"/>
        <v>0</v>
      </c>
      <c r="J10">
        <f t="shared" si="1"/>
        <v>5</v>
      </c>
      <c r="K10">
        <f t="shared" si="2"/>
        <v>0</v>
      </c>
      <c r="N10">
        <f t="shared" si="6"/>
        <v>12</v>
      </c>
      <c r="O10">
        <f>H10</f>
        <v>0.19</v>
      </c>
    </row>
    <row r="11" spans="1:17" x14ac:dyDescent="0.25">
      <c r="A11" s="1">
        <v>43911</v>
      </c>
      <c r="B11" t="s">
        <v>0</v>
      </c>
      <c r="C11">
        <v>5</v>
      </c>
      <c r="D11">
        <v>118</v>
      </c>
      <c r="E11">
        <v>0</v>
      </c>
      <c r="F11">
        <f t="shared" si="3"/>
        <v>18</v>
      </c>
      <c r="G11">
        <f t="shared" si="4"/>
        <v>13</v>
      </c>
      <c r="H11">
        <f t="shared" si="0"/>
        <v>0.09</v>
      </c>
      <c r="I11">
        <f t="shared" si="5"/>
        <v>0</v>
      </c>
      <c r="J11">
        <f t="shared" si="1"/>
        <v>6</v>
      </c>
      <c r="K11">
        <f t="shared" si="2"/>
        <v>0</v>
      </c>
      <c r="N11">
        <f t="shared" si="6"/>
        <v>13</v>
      </c>
      <c r="Q11">
        <f t="shared" ref="Q11" si="8">H11</f>
        <v>0.09</v>
      </c>
    </row>
    <row r="12" spans="1:17" x14ac:dyDescent="0.25">
      <c r="A12" s="1">
        <v>43912</v>
      </c>
      <c r="B12" t="s">
        <v>0</v>
      </c>
      <c r="C12">
        <v>5</v>
      </c>
      <c r="D12">
        <v>165</v>
      </c>
      <c r="E12">
        <v>0</v>
      </c>
      <c r="F12">
        <f t="shared" si="3"/>
        <v>47</v>
      </c>
      <c r="G12">
        <f t="shared" si="4"/>
        <v>14</v>
      </c>
      <c r="H12">
        <f t="shared" si="0"/>
        <v>0.23499999999999999</v>
      </c>
      <c r="I12">
        <f t="shared" si="5"/>
        <v>0</v>
      </c>
      <c r="J12">
        <f t="shared" si="1"/>
        <v>7</v>
      </c>
      <c r="K12">
        <f t="shared" si="2"/>
        <v>0</v>
      </c>
      <c r="N12">
        <f t="shared" si="6"/>
        <v>14</v>
      </c>
      <c r="O12">
        <f>H12</f>
        <v>0.23499999999999999</v>
      </c>
    </row>
    <row r="13" spans="1:17" x14ac:dyDescent="0.25">
      <c r="A13" s="1">
        <v>43913</v>
      </c>
      <c r="B13" t="s">
        <v>0</v>
      </c>
      <c r="C13">
        <v>5</v>
      </c>
      <c r="D13">
        <v>201</v>
      </c>
      <c r="E13">
        <v>0</v>
      </c>
      <c r="F13">
        <f t="shared" si="3"/>
        <v>36</v>
      </c>
      <c r="G13">
        <f t="shared" si="4"/>
        <v>15</v>
      </c>
      <c r="H13">
        <f t="shared" si="0"/>
        <v>0.18</v>
      </c>
      <c r="I13">
        <f t="shared" si="5"/>
        <v>0</v>
      </c>
      <c r="J13">
        <f t="shared" si="1"/>
        <v>8</v>
      </c>
      <c r="K13">
        <f t="shared" si="2"/>
        <v>0</v>
      </c>
      <c r="N13">
        <f t="shared" si="6"/>
        <v>15</v>
      </c>
      <c r="P13">
        <f>H13</f>
        <v>0.18</v>
      </c>
    </row>
    <row r="14" spans="1:17" x14ac:dyDescent="0.25">
      <c r="A14" s="1">
        <v>43914</v>
      </c>
      <c r="B14" t="s">
        <v>0</v>
      </c>
      <c r="C14">
        <v>5</v>
      </c>
      <c r="D14">
        <v>231</v>
      </c>
      <c r="E14">
        <v>2</v>
      </c>
      <c r="F14">
        <f t="shared" si="3"/>
        <v>30</v>
      </c>
      <c r="G14">
        <f t="shared" si="4"/>
        <v>16</v>
      </c>
      <c r="H14">
        <f t="shared" si="0"/>
        <v>0.15</v>
      </c>
      <c r="I14">
        <f t="shared" si="5"/>
        <v>2</v>
      </c>
      <c r="J14">
        <f t="shared" si="1"/>
        <v>9</v>
      </c>
      <c r="K14">
        <f t="shared" si="2"/>
        <v>0.25</v>
      </c>
      <c r="N14">
        <f t="shared" si="6"/>
        <v>16</v>
      </c>
      <c r="P14">
        <f>H14</f>
        <v>0.15</v>
      </c>
    </row>
    <row r="15" spans="1:17" x14ac:dyDescent="0.25">
      <c r="A15" s="1">
        <v>43915</v>
      </c>
      <c r="B15" t="s">
        <v>0</v>
      </c>
      <c r="C15">
        <v>5</v>
      </c>
      <c r="D15">
        <v>307</v>
      </c>
      <c r="E15">
        <v>2</v>
      </c>
      <c r="F15">
        <f t="shared" si="3"/>
        <v>76</v>
      </c>
      <c r="G15">
        <f t="shared" si="4"/>
        <v>17</v>
      </c>
      <c r="H15">
        <f t="shared" si="0"/>
        <v>0.38</v>
      </c>
      <c r="I15">
        <f t="shared" si="5"/>
        <v>0</v>
      </c>
      <c r="J15">
        <f t="shared" si="1"/>
        <v>10</v>
      </c>
      <c r="K15">
        <f t="shared" si="2"/>
        <v>0</v>
      </c>
      <c r="N15">
        <f t="shared" si="6"/>
        <v>17</v>
      </c>
      <c r="O15">
        <f>H15</f>
        <v>0.38</v>
      </c>
    </row>
    <row r="16" spans="1:17" x14ac:dyDescent="0.25">
      <c r="A16" s="1">
        <v>43916</v>
      </c>
      <c r="B16" t="s">
        <v>0</v>
      </c>
      <c r="C16">
        <v>5</v>
      </c>
      <c r="D16">
        <v>350</v>
      </c>
      <c r="E16">
        <v>3</v>
      </c>
      <c r="F16">
        <f t="shared" si="3"/>
        <v>43</v>
      </c>
      <c r="G16">
        <f t="shared" si="4"/>
        <v>18</v>
      </c>
      <c r="H16">
        <f t="shared" si="0"/>
        <v>0.215</v>
      </c>
      <c r="I16">
        <f t="shared" si="5"/>
        <v>1</v>
      </c>
      <c r="J16">
        <f t="shared" si="1"/>
        <v>11</v>
      </c>
      <c r="K16">
        <f t="shared" si="2"/>
        <v>0.125</v>
      </c>
      <c r="N16">
        <f t="shared" si="6"/>
        <v>18</v>
      </c>
      <c r="P16">
        <f>H16</f>
        <v>0.215</v>
      </c>
    </row>
    <row r="17" spans="1:17" x14ac:dyDescent="0.25">
      <c r="A17" s="1">
        <v>43917</v>
      </c>
      <c r="B17" t="s">
        <v>0</v>
      </c>
      <c r="C17">
        <v>5</v>
      </c>
      <c r="D17">
        <v>385</v>
      </c>
      <c r="E17">
        <v>3</v>
      </c>
      <c r="F17">
        <f t="shared" si="3"/>
        <v>35</v>
      </c>
      <c r="G17">
        <f t="shared" si="4"/>
        <v>19</v>
      </c>
      <c r="H17">
        <f t="shared" si="0"/>
        <v>0.17499999999999999</v>
      </c>
      <c r="I17">
        <f t="shared" si="5"/>
        <v>0</v>
      </c>
      <c r="J17">
        <f t="shared" si="1"/>
        <v>12</v>
      </c>
      <c r="K17">
        <f t="shared" si="2"/>
        <v>0</v>
      </c>
      <c r="N17">
        <f t="shared" si="6"/>
        <v>19</v>
      </c>
      <c r="P17">
        <f>H17</f>
        <v>0.17499999999999999</v>
      </c>
    </row>
    <row r="18" spans="1:17" x14ac:dyDescent="0.25">
      <c r="A18" s="1">
        <v>43918</v>
      </c>
      <c r="B18" t="s">
        <v>0</v>
      </c>
      <c r="C18">
        <v>5</v>
      </c>
      <c r="D18">
        <v>409</v>
      </c>
      <c r="E18">
        <v>5</v>
      </c>
      <c r="F18">
        <f t="shared" si="3"/>
        <v>24</v>
      </c>
      <c r="G18">
        <f t="shared" si="4"/>
        <v>20</v>
      </c>
      <c r="H18">
        <f t="shared" si="0"/>
        <v>0.12</v>
      </c>
      <c r="I18">
        <f t="shared" si="5"/>
        <v>2</v>
      </c>
      <c r="J18">
        <f t="shared" si="1"/>
        <v>13</v>
      </c>
      <c r="K18">
        <f t="shared" si="2"/>
        <v>0.25</v>
      </c>
      <c r="N18">
        <f t="shared" si="6"/>
        <v>20</v>
      </c>
      <c r="Q18">
        <f t="shared" ref="Q18" si="9">H18</f>
        <v>0.12</v>
      </c>
    </row>
    <row r="19" spans="1:17" x14ac:dyDescent="0.25">
      <c r="A19" s="1">
        <v>43919</v>
      </c>
      <c r="B19" t="s">
        <v>0</v>
      </c>
      <c r="C19">
        <v>5</v>
      </c>
      <c r="D19">
        <v>449</v>
      </c>
      <c r="E19">
        <v>6</v>
      </c>
      <c r="F19">
        <f t="shared" si="3"/>
        <v>40</v>
      </c>
      <c r="G19">
        <f t="shared" si="4"/>
        <v>21</v>
      </c>
      <c r="H19">
        <f t="shared" si="0"/>
        <v>0.2</v>
      </c>
      <c r="I19">
        <f t="shared" si="5"/>
        <v>1</v>
      </c>
      <c r="J19">
        <f t="shared" si="1"/>
        <v>14</v>
      </c>
      <c r="K19">
        <f t="shared" si="2"/>
        <v>0.125</v>
      </c>
      <c r="N19">
        <f t="shared" si="6"/>
        <v>21</v>
      </c>
      <c r="P19">
        <f>H19</f>
        <v>0.2</v>
      </c>
    </row>
    <row r="20" spans="1:17" x14ac:dyDescent="0.25">
      <c r="A20" s="1">
        <v>43920</v>
      </c>
      <c r="B20" t="s">
        <v>0</v>
      </c>
      <c r="C20">
        <v>5</v>
      </c>
      <c r="D20">
        <v>508</v>
      </c>
      <c r="E20">
        <v>7</v>
      </c>
      <c r="F20">
        <f t="shared" si="3"/>
        <v>59</v>
      </c>
      <c r="G20">
        <f t="shared" si="4"/>
        <v>22</v>
      </c>
      <c r="H20">
        <f t="shared" si="0"/>
        <v>0.29499999999999998</v>
      </c>
      <c r="I20">
        <f t="shared" si="5"/>
        <v>1</v>
      </c>
      <c r="J20">
        <f t="shared" si="1"/>
        <v>15</v>
      </c>
      <c r="K20">
        <f t="shared" si="2"/>
        <v>0.125</v>
      </c>
      <c r="N20">
        <f t="shared" si="6"/>
        <v>22</v>
      </c>
      <c r="P20">
        <f>H20</f>
        <v>0.29499999999999998</v>
      </c>
    </row>
    <row r="21" spans="1:17" x14ac:dyDescent="0.25">
      <c r="A21" s="1">
        <v>43921</v>
      </c>
      <c r="B21" t="s">
        <v>0</v>
      </c>
      <c r="C21">
        <v>5</v>
      </c>
      <c r="D21">
        <v>564</v>
      </c>
      <c r="E21">
        <v>8</v>
      </c>
      <c r="F21">
        <f t="shared" si="3"/>
        <v>56</v>
      </c>
      <c r="G21">
        <f t="shared" si="4"/>
        <v>23</v>
      </c>
      <c r="H21">
        <f t="shared" si="0"/>
        <v>0.28000000000000003</v>
      </c>
      <c r="I21">
        <f t="shared" si="5"/>
        <v>1</v>
      </c>
      <c r="J21">
        <f t="shared" si="1"/>
        <v>16</v>
      </c>
      <c r="K21">
        <f t="shared" si="2"/>
        <v>0.125</v>
      </c>
      <c r="N21">
        <f t="shared" si="6"/>
        <v>23</v>
      </c>
      <c r="P21">
        <f>H21</f>
        <v>0.28000000000000003</v>
      </c>
    </row>
    <row r="22" spans="1:17" x14ac:dyDescent="0.25">
      <c r="A22" s="1">
        <v>43922</v>
      </c>
      <c r="B22" t="s">
        <v>0</v>
      </c>
      <c r="C22">
        <v>5</v>
      </c>
      <c r="D22">
        <v>624</v>
      </c>
      <c r="E22">
        <v>10</v>
      </c>
      <c r="F22">
        <f t="shared" si="3"/>
        <v>60</v>
      </c>
      <c r="G22">
        <f t="shared" si="4"/>
        <v>24</v>
      </c>
      <c r="H22">
        <f t="shared" si="0"/>
        <v>0.3</v>
      </c>
      <c r="I22">
        <f t="shared" si="5"/>
        <v>2</v>
      </c>
      <c r="J22">
        <f t="shared" si="1"/>
        <v>17</v>
      </c>
      <c r="K22">
        <f t="shared" si="2"/>
        <v>0.25</v>
      </c>
      <c r="N22">
        <f t="shared" si="6"/>
        <v>24</v>
      </c>
      <c r="P22">
        <f>H22</f>
        <v>0.3</v>
      </c>
    </row>
    <row r="23" spans="1:17" x14ac:dyDescent="0.25">
      <c r="A23" s="1">
        <v>43923</v>
      </c>
      <c r="B23" t="s">
        <v>0</v>
      </c>
      <c r="C23">
        <v>5</v>
      </c>
      <c r="D23">
        <v>683</v>
      </c>
      <c r="E23">
        <v>12</v>
      </c>
      <c r="F23">
        <f t="shared" si="3"/>
        <v>59</v>
      </c>
      <c r="G23">
        <f t="shared" si="4"/>
        <v>25</v>
      </c>
      <c r="H23">
        <f t="shared" si="0"/>
        <v>0.29499999999999998</v>
      </c>
      <c r="I23">
        <f t="shared" si="5"/>
        <v>2</v>
      </c>
      <c r="J23">
        <f t="shared" si="1"/>
        <v>18</v>
      </c>
      <c r="K23">
        <f t="shared" si="2"/>
        <v>0.25</v>
      </c>
      <c r="N23">
        <f t="shared" si="6"/>
        <v>25</v>
      </c>
      <c r="P23">
        <f>H23</f>
        <v>0.29499999999999998</v>
      </c>
    </row>
    <row r="24" spans="1:17" x14ac:dyDescent="0.25">
      <c r="A24" s="1">
        <v>43924</v>
      </c>
      <c r="B24" t="s">
        <v>0</v>
      </c>
      <c r="C24">
        <v>5</v>
      </c>
      <c r="D24">
        <v>738</v>
      </c>
      <c r="E24">
        <v>12</v>
      </c>
      <c r="F24">
        <f t="shared" si="3"/>
        <v>55</v>
      </c>
      <c r="G24">
        <f t="shared" si="4"/>
        <v>26</v>
      </c>
      <c r="H24">
        <f t="shared" si="0"/>
        <v>0.27500000000000002</v>
      </c>
      <c r="I24">
        <f t="shared" si="5"/>
        <v>0</v>
      </c>
      <c r="J24">
        <f t="shared" si="1"/>
        <v>19</v>
      </c>
      <c r="K24">
        <f t="shared" si="2"/>
        <v>0</v>
      </c>
      <c r="N24">
        <f t="shared" si="6"/>
        <v>26</v>
      </c>
      <c r="P24">
        <f>H24</f>
        <v>0.27500000000000002</v>
      </c>
    </row>
    <row r="25" spans="1:17" x14ac:dyDescent="0.25">
      <c r="A25" s="1">
        <v>43925</v>
      </c>
      <c r="B25" t="s">
        <v>0</v>
      </c>
      <c r="C25">
        <v>5</v>
      </c>
      <c r="D25">
        <v>743</v>
      </c>
      <c r="E25">
        <v>14</v>
      </c>
      <c r="F25">
        <f t="shared" si="3"/>
        <v>5</v>
      </c>
      <c r="G25">
        <f t="shared" si="4"/>
        <v>27</v>
      </c>
      <c r="H25">
        <f t="shared" si="0"/>
        <v>2.5000000000000001E-2</v>
      </c>
      <c r="I25">
        <f t="shared" si="5"/>
        <v>2</v>
      </c>
      <c r="J25">
        <f t="shared" si="1"/>
        <v>20</v>
      </c>
      <c r="K25">
        <f t="shared" si="2"/>
        <v>0.25</v>
      </c>
      <c r="N25">
        <f t="shared" si="6"/>
        <v>27</v>
      </c>
    </row>
    <row r="26" spans="1:17" x14ac:dyDescent="0.25">
      <c r="A26" s="1">
        <v>43926</v>
      </c>
      <c r="B26" t="s">
        <v>0</v>
      </c>
      <c r="C26">
        <v>5</v>
      </c>
      <c r="D26">
        <v>853</v>
      </c>
      <c r="E26">
        <v>16</v>
      </c>
      <c r="F26">
        <f t="shared" si="3"/>
        <v>110</v>
      </c>
      <c r="G26">
        <f t="shared" si="4"/>
        <v>28</v>
      </c>
      <c r="H26">
        <f t="shared" si="0"/>
        <v>0.55000000000000004</v>
      </c>
      <c r="I26">
        <f t="shared" si="5"/>
        <v>2</v>
      </c>
      <c r="J26">
        <f t="shared" si="1"/>
        <v>21</v>
      </c>
      <c r="K26">
        <f t="shared" si="2"/>
        <v>0.25</v>
      </c>
      <c r="N26">
        <f t="shared" si="6"/>
        <v>28</v>
      </c>
      <c r="O26">
        <f>H26</f>
        <v>0.55000000000000004</v>
      </c>
    </row>
    <row r="27" spans="1:17" x14ac:dyDescent="0.25">
      <c r="A27" s="1">
        <v>43927</v>
      </c>
      <c r="B27" t="s">
        <v>0</v>
      </c>
      <c r="C27">
        <v>5</v>
      </c>
      <c r="D27">
        <v>927</v>
      </c>
      <c r="E27">
        <v>16</v>
      </c>
      <c r="F27">
        <f t="shared" si="3"/>
        <v>74</v>
      </c>
      <c r="G27">
        <f t="shared" si="4"/>
        <v>29</v>
      </c>
      <c r="H27">
        <f t="shared" si="0"/>
        <v>0.37</v>
      </c>
      <c r="I27">
        <f t="shared" si="5"/>
        <v>0</v>
      </c>
      <c r="J27">
        <f t="shared" si="1"/>
        <v>22</v>
      </c>
      <c r="K27">
        <f t="shared" si="2"/>
        <v>0</v>
      </c>
      <c r="N27">
        <f t="shared" si="6"/>
        <v>29</v>
      </c>
      <c r="P27">
        <f>H27</f>
        <v>0.37</v>
      </c>
    </row>
    <row r="28" spans="1:17" x14ac:dyDescent="0.25">
      <c r="A28" s="1">
        <v>43928</v>
      </c>
      <c r="B28" t="s">
        <v>0</v>
      </c>
      <c r="C28">
        <v>5</v>
      </c>
      <c r="D28">
        <v>997</v>
      </c>
      <c r="E28">
        <v>18</v>
      </c>
      <c r="F28">
        <f t="shared" si="3"/>
        <v>70</v>
      </c>
      <c r="G28">
        <f t="shared" si="4"/>
        <v>30</v>
      </c>
      <c r="H28">
        <f t="shared" si="0"/>
        <v>0.35</v>
      </c>
      <c r="I28">
        <f t="shared" si="5"/>
        <v>2</v>
      </c>
      <c r="J28">
        <f t="shared" si="1"/>
        <v>23</v>
      </c>
      <c r="K28">
        <f t="shared" si="2"/>
        <v>0.25</v>
      </c>
      <c r="N28">
        <f t="shared" si="6"/>
        <v>30</v>
      </c>
      <c r="P28">
        <f>H28</f>
        <v>0.35</v>
      </c>
    </row>
    <row r="29" spans="1:17" x14ac:dyDescent="0.25">
      <c r="A29" s="1">
        <v>43929</v>
      </c>
      <c r="B29" t="s">
        <v>0</v>
      </c>
      <c r="C29">
        <v>5</v>
      </c>
      <c r="D29">
        <v>1077</v>
      </c>
      <c r="E29">
        <v>18</v>
      </c>
      <c r="F29">
        <f t="shared" si="3"/>
        <v>80</v>
      </c>
      <c r="G29">
        <f t="shared" si="4"/>
        <v>31</v>
      </c>
      <c r="H29">
        <f t="shared" si="0"/>
        <v>0.4</v>
      </c>
      <c r="I29">
        <f t="shared" si="5"/>
        <v>0</v>
      </c>
      <c r="J29">
        <f t="shared" si="1"/>
        <v>24</v>
      </c>
      <c r="K29">
        <f t="shared" si="2"/>
        <v>0</v>
      </c>
      <c r="N29">
        <f t="shared" si="6"/>
        <v>31</v>
      </c>
      <c r="P29">
        <f t="shared" ref="P29:P31" si="10">H29</f>
        <v>0.4</v>
      </c>
    </row>
    <row r="30" spans="1:17" x14ac:dyDescent="0.25">
      <c r="A30" s="1">
        <v>43930</v>
      </c>
      <c r="B30" t="s">
        <v>0</v>
      </c>
      <c r="C30">
        <v>5</v>
      </c>
      <c r="D30">
        <v>1146</v>
      </c>
      <c r="E30">
        <v>21</v>
      </c>
      <c r="F30">
        <f t="shared" si="3"/>
        <v>69</v>
      </c>
      <c r="G30">
        <f t="shared" si="4"/>
        <v>32</v>
      </c>
      <c r="H30">
        <f t="shared" si="0"/>
        <v>0.34499999999999997</v>
      </c>
      <c r="I30">
        <f t="shared" si="5"/>
        <v>3</v>
      </c>
      <c r="J30">
        <f t="shared" si="1"/>
        <v>25</v>
      </c>
      <c r="K30">
        <f t="shared" si="2"/>
        <v>0.375</v>
      </c>
      <c r="N30">
        <f t="shared" si="6"/>
        <v>32</v>
      </c>
      <c r="P30">
        <f t="shared" si="10"/>
        <v>0.34499999999999997</v>
      </c>
    </row>
    <row r="31" spans="1:17" x14ac:dyDescent="0.25">
      <c r="A31" s="1">
        <v>43931</v>
      </c>
      <c r="B31" t="s">
        <v>0</v>
      </c>
      <c r="C31">
        <v>5</v>
      </c>
      <c r="D31">
        <v>1202</v>
      </c>
      <c r="E31">
        <v>24</v>
      </c>
      <c r="F31">
        <f t="shared" si="3"/>
        <v>56</v>
      </c>
      <c r="G31">
        <f t="shared" si="4"/>
        <v>33</v>
      </c>
      <c r="H31">
        <f t="shared" si="0"/>
        <v>0.28000000000000003</v>
      </c>
      <c r="I31">
        <f t="shared" si="5"/>
        <v>3</v>
      </c>
      <c r="J31">
        <f t="shared" si="1"/>
        <v>26</v>
      </c>
      <c r="K31">
        <f t="shared" si="2"/>
        <v>0.375</v>
      </c>
      <c r="N31">
        <f t="shared" si="6"/>
        <v>33</v>
      </c>
      <c r="P31">
        <f t="shared" si="10"/>
        <v>0.28000000000000003</v>
      </c>
    </row>
    <row r="32" spans="1:17" x14ac:dyDescent="0.25">
      <c r="A32" s="1">
        <v>43932</v>
      </c>
      <c r="B32" t="s">
        <v>0</v>
      </c>
      <c r="C32">
        <v>5</v>
      </c>
      <c r="D32">
        <v>1228</v>
      </c>
      <c r="E32">
        <v>25</v>
      </c>
      <c r="F32">
        <f t="shared" si="3"/>
        <v>26</v>
      </c>
      <c r="G32">
        <f t="shared" si="4"/>
        <v>34</v>
      </c>
      <c r="H32">
        <f t="shared" si="0"/>
        <v>0.13</v>
      </c>
      <c r="I32">
        <f t="shared" si="5"/>
        <v>1</v>
      </c>
      <c r="J32">
        <f t="shared" si="1"/>
        <v>27</v>
      </c>
      <c r="K32">
        <f t="shared" si="2"/>
        <v>0.125</v>
      </c>
      <c r="N32">
        <f t="shared" si="6"/>
        <v>34</v>
      </c>
      <c r="Q32">
        <f t="shared" ref="Q32" si="11">H32</f>
        <v>0.13</v>
      </c>
    </row>
    <row r="33" spans="1:17" x14ac:dyDescent="0.25">
      <c r="A33" s="1">
        <v>43933</v>
      </c>
      <c r="B33" t="s">
        <v>0</v>
      </c>
      <c r="C33">
        <v>5</v>
      </c>
      <c r="D33">
        <v>1280</v>
      </c>
      <c r="E33">
        <v>27</v>
      </c>
      <c r="F33">
        <f t="shared" si="3"/>
        <v>52</v>
      </c>
      <c r="G33">
        <f t="shared" si="4"/>
        <v>35</v>
      </c>
      <c r="H33">
        <f t="shared" si="0"/>
        <v>0.26</v>
      </c>
      <c r="I33">
        <f t="shared" si="5"/>
        <v>2</v>
      </c>
      <c r="J33">
        <f t="shared" si="1"/>
        <v>28</v>
      </c>
      <c r="K33">
        <f t="shared" si="2"/>
        <v>0.25</v>
      </c>
      <c r="N33">
        <f t="shared" si="6"/>
        <v>35</v>
      </c>
      <c r="P33">
        <f>H33</f>
        <v>0.26</v>
      </c>
    </row>
    <row r="34" spans="1:17" x14ac:dyDescent="0.25">
      <c r="A34" s="1">
        <v>43934</v>
      </c>
      <c r="B34" t="s">
        <v>0</v>
      </c>
      <c r="C34">
        <v>5</v>
      </c>
      <c r="D34">
        <v>1475</v>
      </c>
      <c r="E34">
        <v>30</v>
      </c>
      <c r="F34">
        <f t="shared" si="3"/>
        <v>195</v>
      </c>
      <c r="G34">
        <f t="shared" si="4"/>
        <v>36</v>
      </c>
      <c r="H34">
        <f t="shared" si="0"/>
        <v>0.97499999999999998</v>
      </c>
      <c r="I34">
        <f t="shared" si="5"/>
        <v>3</v>
      </c>
      <c r="J34">
        <f t="shared" si="1"/>
        <v>29</v>
      </c>
      <c r="K34">
        <f t="shared" si="2"/>
        <v>0.375</v>
      </c>
      <c r="N34">
        <f t="shared" si="6"/>
        <v>36</v>
      </c>
      <c r="O34">
        <f>H34</f>
        <v>0.97499999999999998</v>
      </c>
    </row>
    <row r="35" spans="1:17" x14ac:dyDescent="0.25">
      <c r="A35" s="1">
        <v>43935</v>
      </c>
      <c r="B35" t="s">
        <v>0</v>
      </c>
      <c r="C35">
        <v>5</v>
      </c>
      <c r="D35">
        <v>1498</v>
      </c>
      <c r="E35">
        <v>32</v>
      </c>
      <c r="F35">
        <f t="shared" si="3"/>
        <v>23</v>
      </c>
      <c r="G35">
        <f t="shared" si="4"/>
        <v>37</v>
      </c>
      <c r="H35">
        <f t="shared" si="0"/>
        <v>0.115</v>
      </c>
      <c r="I35">
        <f t="shared" si="5"/>
        <v>2</v>
      </c>
      <c r="J35">
        <f t="shared" si="1"/>
        <v>30</v>
      </c>
      <c r="K35">
        <f t="shared" si="2"/>
        <v>0.25</v>
      </c>
      <c r="N35">
        <f t="shared" si="6"/>
        <v>37</v>
      </c>
      <c r="Q35">
        <f t="shared" ref="Q35" si="12">H35</f>
        <v>0.115</v>
      </c>
    </row>
    <row r="36" spans="1:17" x14ac:dyDescent="0.25">
      <c r="A36" s="1">
        <v>43936</v>
      </c>
      <c r="B36" t="s">
        <v>0</v>
      </c>
      <c r="C36">
        <v>5</v>
      </c>
      <c r="D36">
        <v>1599</v>
      </c>
      <c r="E36">
        <v>34</v>
      </c>
      <c r="F36">
        <f t="shared" si="3"/>
        <v>101</v>
      </c>
      <c r="G36">
        <f t="shared" si="4"/>
        <v>38</v>
      </c>
      <c r="H36">
        <f t="shared" si="0"/>
        <v>0.505</v>
      </c>
      <c r="I36">
        <f t="shared" si="5"/>
        <v>2</v>
      </c>
      <c r="J36">
        <f t="shared" si="1"/>
        <v>31</v>
      </c>
      <c r="K36">
        <f t="shared" si="2"/>
        <v>0.25</v>
      </c>
      <c r="N36">
        <f t="shared" si="6"/>
        <v>38</v>
      </c>
      <c r="P36">
        <f>H36</f>
        <v>0.505</v>
      </c>
    </row>
    <row r="37" spans="1:17" x14ac:dyDescent="0.25">
      <c r="A37" s="1">
        <v>43937</v>
      </c>
      <c r="B37" t="s">
        <v>0</v>
      </c>
      <c r="C37">
        <v>5</v>
      </c>
      <c r="D37">
        <v>1620</v>
      </c>
      <c r="E37">
        <v>37</v>
      </c>
      <c r="F37">
        <f t="shared" si="3"/>
        <v>21</v>
      </c>
      <c r="G37">
        <f t="shared" si="4"/>
        <v>39</v>
      </c>
      <c r="H37">
        <f t="shared" si="0"/>
        <v>0.105</v>
      </c>
      <c r="I37">
        <f t="shared" si="5"/>
        <v>3</v>
      </c>
      <c r="J37">
        <f t="shared" si="1"/>
        <v>32</v>
      </c>
      <c r="K37">
        <f t="shared" si="2"/>
        <v>0.375</v>
      </c>
      <c r="N37">
        <f t="shared" si="6"/>
        <v>39</v>
      </c>
      <c r="Q37">
        <f t="shared" ref="Q37" si="13">H37</f>
        <v>0.105</v>
      </c>
    </row>
    <row r="38" spans="1:17" x14ac:dyDescent="0.25">
      <c r="A38" s="1">
        <v>43938</v>
      </c>
      <c r="B38" t="s">
        <v>0</v>
      </c>
      <c r="C38">
        <v>5</v>
      </c>
      <c r="D38">
        <v>1695</v>
      </c>
      <c r="E38">
        <v>37</v>
      </c>
      <c r="F38">
        <f t="shared" si="3"/>
        <v>75</v>
      </c>
      <c r="G38">
        <f t="shared" si="4"/>
        <v>40</v>
      </c>
      <c r="H38">
        <f t="shared" si="0"/>
        <v>0.375</v>
      </c>
      <c r="I38">
        <f t="shared" si="5"/>
        <v>0</v>
      </c>
      <c r="J38">
        <f t="shared" si="1"/>
        <v>33</v>
      </c>
      <c r="K38">
        <f t="shared" si="2"/>
        <v>0</v>
      </c>
      <c r="N38">
        <f t="shared" si="6"/>
        <v>40</v>
      </c>
      <c r="P38">
        <f>H38</f>
        <v>0.375</v>
      </c>
    </row>
    <row r="39" spans="1:17" x14ac:dyDescent="0.25">
      <c r="A39" s="1">
        <v>43939</v>
      </c>
      <c r="B39" t="s">
        <v>0</v>
      </c>
      <c r="C39">
        <v>5</v>
      </c>
      <c r="D39">
        <v>1777</v>
      </c>
      <c r="E39">
        <v>38</v>
      </c>
      <c r="F39">
        <f t="shared" si="3"/>
        <v>82</v>
      </c>
      <c r="G39">
        <f t="shared" si="4"/>
        <v>41</v>
      </c>
      <c r="H39">
        <f t="shared" si="0"/>
        <v>0.41</v>
      </c>
      <c r="I39">
        <f t="shared" si="5"/>
        <v>1</v>
      </c>
      <c r="J39">
        <f t="shared" si="1"/>
        <v>34</v>
      </c>
      <c r="K39">
        <f t="shared" si="2"/>
        <v>0.125</v>
      </c>
      <c r="N39">
        <f t="shared" si="6"/>
        <v>41</v>
      </c>
      <c r="P39">
        <f>H39</f>
        <v>0.41</v>
      </c>
    </row>
    <row r="40" spans="1:17" x14ac:dyDescent="0.25">
      <c r="A40" s="1">
        <v>43940</v>
      </c>
      <c r="B40" t="s">
        <v>0</v>
      </c>
      <c r="C40">
        <v>5</v>
      </c>
      <c r="D40">
        <v>1781</v>
      </c>
      <c r="E40">
        <v>39</v>
      </c>
      <c r="F40">
        <f t="shared" si="3"/>
        <v>4</v>
      </c>
      <c r="G40">
        <f t="shared" si="4"/>
        <v>42</v>
      </c>
      <c r="H40">
        <f t="shared" si="0"/>
        <v>0.02</v>
      </c>
      <c r="I40">
        <f t="shared" si="5"/>
        <v>1</v>
      </c>
      <c r="J40">
        <f t="shared" si="1"/>
        <v>35</v>
      </c>
      <c r="K40">
        <f t="shared" si="2"/>
        <v>0.125</v>
      </c>
      <c r="N40">
        <f t="shared" si="6"/>
        <v>42</v>
      </c>
    </row>
    <row r="41" spans="1:17" x14ac:dyDescent="0.25">
      <c r="A41" s="1">
        <v>43941</v>
      </c>
      <c r="B41" t="s">
        <v>0</v>
      </c>
      <c r="C41">
        <v>5</v>
      </c>
      <c r="D41">
        <v>1971</v>
      </c>
      <c r="E41">
        <v>42</v>
      </c>
      <c r="F41">
        <f t="shared" si="3"/>
        <v>190</v>
      </c>
      <c r="G41">
        <f t="shared" si="4"/>
        <v>43</v>
      </c>
      <c r="H41">
        <f t="shared" si="0"/>
        <v>0.95</v>
      </c>
      <c r="I41">
        <f t="shared" si="5"/>
        <v>3</v>
      </c>
      <c r="J41">
        <f t="shared" si="1"/>
        <v>36</v>
      </c>
      <c r="K41">
        <f t="shared" si="2"/>
        <v>0.375</v>
      </c>
      <c r="N41">
        <f t="shared" si="6"/>
        <v>43</v>
      </c>
      <c r="O41">
        <f>H41</f>
        <v>0.95</v>
      </c>
    </row>
    <row r="42" spans="1:17" x14ac:dyDescent="0.25">
      <c r="A42" s="1">
        <v>43942</v>
      </c>
      <c r="B42" t="s">
        <v>0</v>
      </c>
      <c r="C42">
        <v>5</v>
      </c>
      <c r="D42">
        <v>2262</v>
      </c>
      <c r="E42">
        <v>43</v>
      </c>
      <c r="F42">
        <f t="shared" si="3"/>
        <v>291</v>
      </c>
      <c r="G42">
        <f t="shared" si="4"/>
        <v>44</v>
      </c>
      <c r="H42">
        <f t="shared" si="0"/>
        <v>1.4550000000000001</v>
      </c>
      <c r="I42">
        <f t="shared" si="5"/>
        <v>1</v>
      </c>
      <c r="J42">
        <f t="shared" si="1"/>
        <v>37</v>
      </c>
      <c r="K42">
        <f t="shared" si="2"/>
        <v>0.125</v>
      </c>
      <c r="N42">
        <f t="shared" si="6"/>
        <v>44</v>
      </c>
      <c r="O42">
        <f>H42</f>
        <v>1.4550000000000001</v>
      </c>
    </row>
    <row r="43" spans="1:17" x14ac:dyDescent="0.25">
      <c r="A43" s="1">
        <v>43943</v>
      </c>
      <c r="B43" t="s">
        <v>0</v>
      </c>
      <c r="C43">
        <v>5</v>
      </c>
      <c r="D43">
        <v>2392</v>
      </c>
      <c r="E43">
        <v>44</v>
      </c>
      <c r="F43">
        <f t="shared" si="3"/>
        <v>130</v>
      </c>
      <c r="G43">
        <f t="shared" si="4"/>
        <v>45</v>
      </c>
      <c r="H43">
        <f t="shared" si="0"/>
        <v>0.65</v>
      </c>
      <c r="I43">
        <f t="shared" si="5"/>
        <v>1</v>
      </c>
      <c r="J43">
        <f t="shared" si="1"/>
        <v>38</v>
      </c>
      <c r="K43">
        <f t="shared" si="2"/>
        <v>0.125</v>
      </c>
      <c r="N43">
        <f t="shared" si="6"/>
        <v>45</v>
      </c>
      <c r="P43">
        <f>H43</f>
        <v>0.65</v>
      </c>
    </row>
    <row r="44" spans="1:17" x14ac:dyDescent="0.25">
      <c r="A44" s="1">
        <v>43944</v>
      </c>
      <c r="B44" t="s">
        <v>0</v>
      </c>
      <c r="C44">
        <v>5</v>
      </c>
      <c r="D44">
        <v>2599</v>
      </c>
      <c r="E44">
        <v>45</v>
      </c>
      <c r="F44">
        <f t="shared" si="3"/>
        <v>207</v>
      </c>
      <c r="G44">
        <f t="shared" si="4"/>
        <v>46</v>
      </c>
      <c r="H44">
        <f t="shared" si="0"/>
        <v>1.0349999999999999</v>
      </c>
      <c r="I44">
        <f t="shared" si="5"/>
        <v>1</v>
      </c>
      <c r="J44">
        <f t="shared" si="1"/>
        <v>39</v>
      </c>
      <c r="K44">
        <f t="shared" si="2"/>
        <v>0.125</v>
      </c>
      <c r="N44">
        <f t="shared" si="6"/>
        <v>46</v>
      </c>
      <c r="O44">
        <f t="shared" ref="O44:O45" si="14">H44</f>
        <v>1.0349999999999999</v>
      </c>
    </row>
    <row r="45" spans="1:17" x14ac:dyDescent="0.25">
      <c r="A45" s="1">
        <v>43945</v>
      </c>
      <c r="B45" t="s">
        <v>0</v>
      </c>
      <c r="C45">
        <v>5</v>
      </c>
      <c r="D45">
        <v>2810</v>
      </c>
      <c r="E45">
        <v>47</v>
      </c>
      <c r="F45">
        <f t="shared" si="3"/>
        <v>211</v>
      </c>
      <c r="G45">
        <f t="shared" si="4"/>
        <v>47</v>
      </c>
      <c r="H45">
        <f t="shared" si="0"/>
        <v>1.0549999999999999</v>
      </c>
      <c r="I45">
        <f t="shared" si="5"/>
        <v>2</v>
      </c>
      <c r="J45">
        <f t="shared" si="1"/>
        <v>40</v>
      </c>
      <c r="K45">
        <f t="shared" si="2"/>
        <v>0.25</v>
      </c>
      <c r="N45">
        <f t="shared" si="6"/>
        <v>47</v>
      </c>
      <c r="O45">
        <f t="shared" si="14"/>
        <v>1.0549999999999999</v>
      </c>
    </row>
    <row r="46" spans="1:17" x14ac:dyDescent="0.25">
      <c r="A46" s="1">
        <v>43946</v>
      </c>
      <c r="B46" t="s">
        <v>0</v>
      </c>
      <c r="C46">
        <v>5</v>
      </c>
      <c r="D46">
        <v>2909</v>
      </c>
      <c r="E46">
        <v>48</v>
      </c>
      <c r="F46">
        <f t="shared" si="3"/>
        <v>99</v>
      </c>
      <c r="G46">
        <f t="shared" si="4"/>
        <v>48</v>
      </c>
      <c r="H46">
        <f t="shared" si="0"/>
        <v>0.495</v>
      </c>
      <c r="I46">
        <f t="shared" si="5"/>
        <v>1</v>
      </c>
      <c r="J46">
        <f t="shared" si="1"/>
        <v>41</v>
      </c>
      <c r="K46">
        <f t="shared" si="2"/>
        <v>0.125</v>
      </c>
      <c r="N46">
        <f t="shared" si="6"/>
        <v>48</v>
      </c>
      <c r="P46">
        <f t="shared" ref="P46:P47" si="15">H46</f>
        <v>0.495</v>
      </c>
    </row>
    <row r="47" spans="1:17" x14ac:dyDescent="0.25">
      <c r="A47" s="1">
        <v>43947</v>
      </c>
      <c r="B47" t="s">
        <v>0</v>
      </c>
      <c r="C47">
        <v>5</v>
      </c>
      <c r="D47">
        <v>3001</v>
      </c>
      <c r="E47">
        <v>50</v>
      </c>
      <c r="F47">
        <f t="shared" si="3"/>
        <v>92</v>
      </c>
      <c r="G47">
        <f t="shared" si="4"/>
        <v>49</v>
      </c>
      <c r="H47">
        <f t="shared" si="0"/>
        <v>0.46</v>
      </c>
      <c r="I47">
        <f t="shared" si="5"/>
        <v>2</v>
      </c>
      <c r="J47">
        <f t="shared" si="1"/>
        <v>42</v>
      </c>
      <c r="K47">
        <f t="shared" si="2"/>
        <v>0.25</v>
      </c>
      <c r="N47">
        <f t="shared" si="6"/>
        <v>49</v>
      </c>
      <c r="P47">
        <f t="shared" si="15"/>
        <v>0.46</v>
      </c>
    </row>
    <row r="48" spans="1:17" x14ac:dyDescent="0.25">
      <c r="A48" s="1">
        <v>43948</v>
      </c>
      <c r="B48" t="s">
        <v>0</v>
      </c>
      <c r="C48">
        <v>5</v>
      </c>
      <c r="D48">
        <v>3069</v>
      </c>
      <c r="E48">
        <v>51</v>
      </c>
      <c r="F48">
        <f t="shared" si="3"/>
        <v>68</v>
      </c>
      <c r="G48">
        <f t="shared" si="4"/>
        <v>50</v>
      </c>
      <c r="H48">
        <f t="shared" si="0"/>
        <v>0.34</v>
      </c>
      <c r="I48">
        <f t="shared" si="5"/>
        <v>1</v>
      </c>
      <c r="J48">
        <f t="shared" si="1"/>
        <v>43</v>
      </c>
      <c r="K48">
        <f t="shared" si="2"/>
        <v>0.125</v>
      </c>
      <c r="N48">
        <f t="shared" si="6"/>
        <v>50</v>
      </c>
      <c r="Q48">
        <f t="shared" ref="Q48:Q59" si="16">H48</f>
        <v>0.34</v>
      </c>
    </row>
    <row r="49" spans="1:17" x14ac:dyDescent="0.25">
      <c r="A49" s="1">
        <v>43949</v>
      </c>
      <c r="B49" t="s">
        <v>0</v>
      </c>
      <c r="C49">
        <v>5</v>
      </c>
      <c r="D49">
        <v>3127</v>
      </c>
      <c r="E49">
        <v>57</v>
      </c>
      <c r="F49">
        <f t="shared" si="3"/>
        <v>58</v>
      </c>
      <c r="G49">
        <f t="shared" si="4"/>
        <v>51</v>
      </c>
      <c r="H49">
        <f t="shared" si="0"/>
        <v>0.28999999999999998</v>
      </c>
      <c r="I49">
        <f t="shared" si="5"/>
        <v>6</v>
      </c>
      <c r="J49">
        <f t="shared" si="1"/>
        <v>44</v>
      </c>
      <c r="K49">
        <f t="shared" si="2"/>
        <v>0.75</v>
      </c>
      <c r="N49">
        <f t="shared" si="6"/>
        <v>51</v>
      </c>
      <c r="Q49">
        <f t="shared" si="16"/>
        <v>0.28999999999999998</v>
      </c>
    </row>
    <row r="50" spans="1:17" x14ac:dyDescent="0.25">
      <c r="A50" s="1">
        <v>43950</v>
      </c>
      <c r="B50" t="s">
        <v>0</v>
      </c>
      <c r="C50">
        <v>5</v>
      </c>
      <c r="D50">
        <v>3207</v>
      </c>
      <c r="E50">
        <v>59</v>
      </c>
      <c r="F50">
        <f t="shared" si="3"/>
        <v>80</v>
      </c>
      <c r="G50">
        <f t="shared" si="4"/>
        <v>52</v>
      </c>
      <c r="H50">
        <f t="shared" si="0"/>
        <v>0.4</v>
      </c>
      <c r="I50">
        <f t="shared" si="5"/>
        <v>2</v>
      </c>
      <c r="J50">
        <f t="shared" si="1"/>
        <v>45</v>
      </c>
      <c r="K50">
        <f t="shared" si="2"/>
        <v>0.25</v>
      </c>
      <c r="N50">
        <f t="shared" si="6"/>
        <v>52</v>
      </c>
      <c r="Q50">
        <f t="shared" si="16"/>
        <v>0.4</v>
      </c>
    </row>
    <row r="51" spans="1:17" x14ac:dyDescent="0.25">
      <c r="A51" s="1">
        <v>43951</v>
      </c>
      <c r="B51" t="s">
        <v>0</v>
      </c>
      <c r="C51">
        <v>5</v>
      </c>
      <c r="D51">
        <v>3281</v>
      </c>
      <c r="E51">
        <v>61</v>
      </c>
      <c r="F51">
        <f t="shared" si="3"/>
        <v>74</v>
      </c>
      <c r="G51">
        <f t="shared" si="4"/>
        <v>53</v>
      </c>
      <c r="H51">
        <f t="shared" si="0"/>
        <v>0.37</v>
      </c>
      <c r="I51">
        <f t="shared" si="5"/>
        <v>2</v>
      </c>
      <c r="J51">
        <f t="shared" si="1"/>
        <v>46</v>
      </c>
      <c r="K51">
        <f t="shared" si="2"/>
        <v>0.25</v>
      </c>
      <c r="N51">
        <f t="shared" si="6"/>
        <v>53</v>
      </c>
      <c r="Q51">
        <f t="shared" si="16"/>
        <v>0.37</v>
      </c>
    </row>
    <row r="52" spans="1:17" x14ac:dyDescent="0.25">
      <c r="A52" s="1">
        <v>43952</v>
      </c>
      <c r="B52" t="s">
        <v>0</v>
      </c>
      <c r="C52">
        <v>5</v>
      </c>
      <c r="D52">
        <v>3310</v>
      </c>
      <c r="E52">
        <v>64</v>
      </c>
      <c r="F52">
        <f t="shared" si="3"/>
        <v>29</v>
      </c>
      <c r="G52">
        <f t="shared" si="4"/>
        <v>54</v>
      </c>
      <c r="H52">
        <f t="shared" si="0"/>
        <v>0.14499999999999999</v>
      </c>
      <c r="I52">
        <f t="shared" si="5"/>
        <v>3</v>
      </c>
      <c r="J52">
        <f t="shared" si="1"/>
        <v>47</v>
      </c>
      <c r="K52">
        <f t="shared" si="2"/>
        <v>0.375</v>
      </c>
      <c r="N52">
        <f t="shared" si="6"/>
        <v>54</v>
      </c>
      <c r="Q52">
        <f t="shared" si="16"/>
        <v>0.14499999999999999</v>
      </c>
    </row>
    <row r="53" spans="1:17" x14ac:dyDescent="0.25">
      <c r="A53" s="1">
        <v>43953</v>
      </c>
      <c r="B53" t="s">
        <v>0</v>
      </c>
      <c r="C53">
        <v>5</v>
      </c>
      <c r="D53">
        <v>3372</v>
      </c>
      <c r="E53">
        <v>72</v>
      </c>
      <c r="F53">
        <f t="shared" si="3"/>
        <v>62</v>
      </c>
      <c r="G53">
        <f t="shared" si="4"/>
        <v>55</v>
      </c>
      <c r="H53">
        <f t="shared" si="0"/>
        <v>0.31</v>
      </c>
      <c r="I53">
        <f t="shared" si="5"/>
        <v>8</v>
      </c>
      <c r="J53">
        <f t="shared" si="1"/>
        <v>48</v>
      </c>
      <c r="K53">
        <f t="shared" si="2"/>
        <v>1</v>
      </c>
      <c r="N53">
        <f t="shared" si="6"/>
        <v>55</v>
      </c>
      <c r="Q53">
        <f t="shared" si="16"/>
        <v>0.31</v>
      </c>
    </row>
    <row r="54" spans="1:17" x14ac:dyDescent="0.25">
      <c r="A54" s="1">
        <v>43954</v>
      </c>
      <c r="B54" t="s">
        <v>0</v>
      </c>
      <c r="C54">
        <v>5</v>
      </c>
      <c r="D54">
        <v>3431</v>
      </c>
      <c r="E54">
        <v>76</v>
      </c>
      <c r="F54">
        <f t="shared" si="3"/>
        <v>59</v>
      </c>
      <c r="G54">
        <f t="shared" si="4"/>
        <v>56</v>
      </c>
      <c r="H54">
        <f t="shared" si="0"/>
        <v>0.29499999999999998</v>
      </c>
      <c r="I54">
        <f t="shared" si="5"/>
        <v>4</v>
      </c>
      <c r="J54">
        <f t="shared" si="1"/>
        <v>49</v>
      </c>
      <c r="K54">
        <f t="shared" si="2"/>
        <v>0.5</v>
      </c>
      <c r="N54">
        <f t="shared" si="6"/>
        <v>56</v>
      </c>
      <c r="Q54">
        <f t="shared" si="16"/>
        <v>0.29499999999999998</v>
      </c>
    </row>
    <row r="55" spans="1:17" x14ac:dyDescent="0.25">
      <c r="A55" s="1">
        <v>43955</v>
      </c>
      <c r="B55" t="s">
        <v>0</v>
      </c>
      <c r="C55">
        <v>5</v>
      </c>
      <c r="D55">
        <v>3469</v>
      </c>
      <c r="E55">
        <v>80</v>
      </c>
      <c r="F55">
        <f t="shared" si="3"/>
        <v>38</v>
      </c>
      <c r="G55">
        <f t="shared" si="4"/>
        <v>57</v>
      </c>
      <c r="H55">
        <f t="shared" si="0"/>
        <v>0.19</v>
      </c>
      <c r="I55">
        <f t="shared" si="5"/>
        <v>4</v>
      </c>
      <c r="J55">
        <f t="shared" si="1"/>
        <v>50</v>
      </c>
      <c r="K55">
        <f t="shared" si="2"/>
        <v>0.5</v>
      </c>
      <c r="N55">
        <f t="shared" si="6"/>
        <v>57</v>
      </c>
      <c r="Q55">
        <f t="shared" si="16"/>
        <v>0.19</v>
      </c>
    </row>
    <row r="56" spans="1:17" x14ac:dyDescent="0.25">
      <c r="A56" s="1">
        <v>43956</v>
      </c>
      <c r="B56" t="s">
        <v>0</v>
      </c>
      <c r="C56">
        <v>5</v>
      </c>
      <c r="D56">
        <v>3525</v>
      </c>
      <c r="E56">
        <v>83</v>
      </c>
      <c r="F56">
        <f t="shared" si="3"/>
        <v>56</v>
      </c>
      <c r="G56">
        <f t="shared" si="4"/>
        <v>58</v>
      </c>
      <c r="H56">
        <f t="shared" si="0"/>
        <v>0.28000000000000003</v>
      </c>
      <c r="I56">
        <f t="shared" si="5"/>
        <v>3</v>
      </c>
      <c r="J56">
        <f t="shared" si="1"/>
        <v>51</v>
      </c>
      <c r="K56">
        <f t="shared" si="2"/>
        <v>0.375</v>
      </c>
      <c r="N56">
        <f t="shared" si="6"/>
        <v>58</v>
      </c>
      <c r="Q56">
        <f t="shared" si="16"/>
        <v>0.28000000000000003</v>
      </c>
    </row>
    <row r="57" spans="1:17" x14ac:dyDescent="0.25">
      <c r="A57" s="1">
        <v>43957</v>
      </c>
      <c r="B57" t="s">
        <v>0</v>
      </c>
      <c r="C57">
        <v>5</v>
      </c>
      <c r="D57">
        <v>3611</v>
      </c>
      <c r="E57">
        <v>87</v>
      </c>
      <c r="F57">
        <f t="shared" si="3"/>
        <v>86</v>
      </c>
      <c r="G57">
        <f t="shared" si="4"/>
        <v>59</v>
      </c>
      <c r="H57">
        <f t="shared" si="0"/>
        <v>0.43</v>
      </c>
      <c r="I57">
        <f t="shared" si="5"/>
        <v>4</v>
      </c>
      <c r="J57">
        <f t="shared" si="1"/>
        <v>52</v>
      </c>
      <c r="K57">
        <f t="shared" si="2"/>
        <v>0.5</v>
      </c>
      <c r="N57">
        <f t="shared" si="6"/>
        <v>59</v>
      </c>
      <c r="Q57">
        <f t="shared" si="16"/>
        <v>0.43</v>
      </c>
    </row>
    <row r="58" spans="1:17" x14ac:dyDescent="0.25">
      <c r="A58" s="1">
        <v>43958</v>
      </c>
      <c r="B58" t="s">
        <v>0</v>
      </c>
      <c r="C58">
        <v>5</v>
      </c>
      <c r="D58">
        <v>3694</v>
      </c>
      <c r="E58">
        <v>88</v>
      </c>
      <c r="F58">
        <f t="shared" si="3"/>
        <v>83</v>
      </c>
      <c r="G58">
        <f t="shared" si="4"/>
        <v>60</v>
      </c>
      <c r="H58">
        <f t="shared" si="0"/>
        <v>0.41499999999999998</v>
      </c>
      <c r="I58">
        <f t="shared" si="5"/>
        <v>1</v>
      </c>
      <c r="J58">
        <f t="shared" si="1"/>
        <v>53</v>
      </c>
      <c r="K58">
        <f t="shared" si="2"/>
        <v>0.125</v>
      </c>
      <c r="N58">
        <f t="shared" si="6"/>
        <v>60</v>
      </c>
      <c r="Q58">
        <f t="shared" si="16"/>
        <v>0.41499999999999998</v>
      </c>
    </row>
    <row r="59" spans="1:17" x14ac:dyDescent="0.25">
      <c r="A59" s="1">
        <v>43959</v>
      </c>
      <c r="B59" t="s">
        <v>0</v>
      </c>
      <c r="C59">
        <v>5</v>
      </c>
      <c r="D59">
        <v>3747</v>
      </c>
      <c r="E59">
        <v>88</v>
      </c>
      <c r="F59">
        <f t="shared" si="3"/>
        <v>53</v>
      </c>
      <c r="G59">
        <f t="shared" si="4"/>
        <v>61</v>
      </c>
      <c r="H59">
        <f t="shared" si="0"/>
        <v>0.26500000000000001</v>
      </c>
      <c r="I59">
        <f t="shared" si="5"/>
        <v>0</v>
      </c>
      <c r="J59">
        <f t="shared" si="1"/>
        <v>54</v>
      </c>
      <c r="K59">
        <f t="shared" si="2"/>
        <v>0</v>
      </c>
      <c r="N59">
        <f t="shared" si="6"/>
        <v>61</v>
      </c>
      <c r="Q59">
        <f t="shared" si="16"/>
        <v>0.26500000000000001</v>
      </c>
    </row>
    <row r="60" spans="1:17" x14ac:dyDescent="0.25">
      <c r="A60" s="1">
        <v>43960</v>
      </c>
      <c r="B60" t="s">
        <v>0</v>
      </c>
      <c r="C60">
        <v>5</v>
      </c>
      <c r="D60">
        <v>3747</v>
      </c>
      <c r="E60">
        <v>88</v>
      </c>
      <c r="F60">
        <f t="shared" si="3"/>
        <v>0</v>
      </c>
      <c r="G60">
        <f t="shared" si="4"/>
        <v>62</v>
      </c>
      <c r="H60">
        <f t="shared" si="0"/>
        <v>0</v>
      </c>
      <c r="I60">
        <f t="shared" si="5"/>
        <v>0</v>
      </c>
      <c r="J60">
        <f t="shared" si="1"/>
        <v>55</v>
      </c>
      <c r="K60">
        <f t="shared" si="2"/>
        <v>0</v>
      </c>
      <c r="N60">
        <f t="shared" si="6"/>
        <v>62</v>
      </c>
    </row>
    <row r="61" spans="1:17" x14ac:dyDescent="0.25">
      <c r="A61" s="1">
        <v>43961</v>
      </c>
      <c r="B61" t="s">
        <v>0</v>
      </c>
      <c r="C61">
        <v>5</v>
      </c>
      <c r="D61">
        <v>4012</v>
      </c>
      <c r="E61">
        <v>91</v>
      </c>
      <c r="F61">
        <f t="shared" si="3"/>
        <v>265</v>
      </c>
      <c r="G61">
        <f t="shared" si="4"/>
        <v>63</v>
      </c>
      <c r="H61">
        <f t="shared" si="0"/>
        <v>1.325</v>
      </c>
      <c r="I61">
        <f t="shared" si="5"/>
        <v>3</v>
      </c>
      <c r="J61">
        <f t="shared" si="1"/>
        <v>56</v>
      </c>
      <c r="K61">
        <f t="shared" si="2"/>
        <v>0.375</v>
      </c>
      <c r="N61">
        <f t="shared" si="6"/>
        <v>63</v>
      </c>
      <c r="O61">
        <f>H61</f>
        <v>1.325</v>
      </c>
    </row>
    <row r="62" spans="1:17" x14ac:dyDescent="0.25">
      <c r="A62" s="1">
        <v>43962</v>
      </c>
      <c r="B62" t="s">
        <v>0</v>
      </c>
      <c r="C62">
        <v>5</v>
      </c>
      <c r="D62">
        <v>4043</v>
      </c>
      <c r="E62">
        <v>94</v>
      </c>
      <c r="F62">
        <f t="shared" si="3"/>
        <v>31</v>
      </c>
      <c r="G62">
        <f t="shared" si="4"/>
        <v>64</v>
      </c>
      <c r="H62">
        <f t="shared" si="0"/>
        <v>0.155</v>
      </c>
      <c r="I62">
        <f t="shared" si="5"/>
        <v>3</v>
      </c>
      <c r="J62">
        <f t="shared" si="1"/>
        <v>57</v>
      </c>
      <c r="K62">
        <f t="shared" si="2"/>
        <v>0.375</v>
      </c>
      <c r="N62">
        <f t="shared" si="6"/>
        <v>64</v>
      </c>
      <c r="Q62">
        <f t="shared" ref="Q62" si="17">H62</f>
        <v>0.155</v>
      </c>
    </row>
    <row r="63" spans="1:17" x14ac:dyDescent="0.25">
      <c r="A63" s="1">
        <v>43963</v>
      </c>
      <c r="B63" t="s">
        <v>0</v>
      </c>
      <c r="C63">
        <v>5</v>
      </c>
      <c r="D63">
        <v>4164</v>
      </c>
      <c r="E63">
        <v>95</v>
      </c>
      <c r="F63">
        <f t="shared" si="3"/>
        <v>121</v>
      </c>
      <c r="G63">
        <f t="shared" si="4"/>
        <v>65</v>
      </c>
      <c r="H63">
        <f t="shared" si="0"/>
        <v>0.60499999999999998</v>
      </c>
      <c r="I63">
        <f t="shared" si="5"/>
        <v>1</v>
      </c>
      <c r="J63">
        <f t="shared" si="1"/>
        <v>58</v>
      </c>
      <c r="K63">
        <f t="shared" si="2"/>
        <v>0.125</v>
      </c>
      <c r="N63">
        <f t="shared" si="6"/>
        <v>65</v>
      </c>
      <c r="P63">
        <f>H63</f>
        <v>0.60499999999999998</v>
      </c>
    </row>
    <row r="64" spans="1:17" x14ac:dyDescent="0.25">
      <c r="A64" s="1">
        <v>43964</v>
      </c>
      <c r="B64" t="s">
        <v>0</v>
      </c>
      <c r="C64">
        <v>5</v>
      </c>
      <c r="D64">
        <v>4236</v>
      </c>
      <c r="E64">
        <v>97</v>
      </c>
      <c r="F64">
        <f t="shared" si="3"/>
        <v>72</v>
      </c>
      <c r="G64">
        <f t="shared" si="4"/>
        <v>66</v>
      </c>
      <c r="H64">
        <f t="shared" si="0"/>
        <v>0.36</v>
      </c>
      <c r="I64">
        <f t="shared" si="5"/>
        <v>2</v>
      </c>
      <c r="J64">
        <f t="shared" si="1"/>
        <v>59</v>
      </c>
      <c r="K64">
        <f t="shared" si="2"/>
        <v>0.25</v>
      </c>
      <c r="N64">
        <f t="shared" si="6"/>
        <v>66</v>
      </c>
      <c r="Q64">
        <f t="shared" ref="Q64" si="18">H64</f>
        <v>0.36</v>
      </c>
    </row>
    <row r="65" spans="1:17" x14ac:dyDescent="0.25">
      <c r="A65" s="1">
        <v>43965</v>
      </c>
      <c r="B65" t="s">
        <v>0</v>
      </c>
      <c r="C65">
        <v>5</v>
      </c>
      <c r="D65">
        <v>4366</v>
      </c>
      <c r="E65">
        <v>98</v>
      </c>
      <c r="F65">
        <f t="shared" si="3"/>
        <v>130</v>
      </c>
      <c r="G65">
        <f t="shared" si="4"/>
        <v>67</v>
      </c>
      <c r="H65">
        <f t="shared" si="0"/>
        <v>0.65</v>
      </c>
      <c r="I65">
        <f t="shared" si="5"/>
        <v>1</v>
      </c>
      <c r="J65">
        <f t="shared" si="1"/>
        <v>60</v>
      </c>
      <c r="K65">
        <f t="shared" si="2"/>
        <v>0.125</v>
      </c>
      <c r="N65">
        <f t="shared" si="6"/>
        <v>67</v>
      </c>
      <c r="P65">
        <f>H65</f>
        <v>0.65</v>
      </c>
    </row>
    <row r="66" spans="1:17" x14ac:dyDescent="0.25">
      <c r="A66" s="1">
        <v>43966</v>
      </c>
      <c r="B66" t="s">
        <v>0</v>
      </c>
      <c r="C66">
        <v>5</v>
      </c>
      <c r="D66">
        <v>4463</v>
      </c>
      <c r="E66">
        <v>98</v>
      </c>
      <c r="F66">
        <f t="shared" si="3"/>
        <v>97</v>
      </c>
      <c r="G66">
        <f t="shared" si="4"/>
        <v>68</v>
      </c>
      <c r="H66">
        <f t="shared" ref="H66:H76" si="19">F66/$L$1</f>
        <v>0.48499999999999999</v>
      </c>
      <c r="I66">
        <f t="shared" si="5"/>
        <v>0</v>
      </c>
      <c r="J66">
        <f t="shared" si="1"/>
        <v>61</v>
      </c>
      <c r="K66">
        <f t="shared" ref="K66:K76" si="20">I66/$L$2</f>
        <v>0</v>
      </c>
      <c r="N66">
        <f t="shared" si="6"/>
        <v>68</v>
      </c>
      <c r="Q66">
        <f>H66</f>
        <v>0.48499999999999999</v>
      </c>
    </row>
    <row r="67" spans="1:17" x14ac:dyDescent="0.25">
      <c r="A67" s="1">
        <v>43967</v>
      </c>
      <c r="B67" t="s">
        <v>0</v>
      </c>
      <c r="C67">
        <v>5</v>
      </c>
      <c r="D67">
        <v>4578</v>
      </c>
      <c r="E67">
        <v>98</v>
      </c>
      <c r="F67">
        <f t="shared" ref="F67:F76" si="21">D67-D66</f>
        <v>115</v>
      </c>
      <c r="G67">
        <f t="shared" ref="G67:G76" si="22">G66+1</f>
        <v>69</v>
      </c>
      <c r="H67">
        <f t="shared" si="19"/>
        <v>0.57499999999999996</v>
      </c>
      <c r="I67">
        <f t="shared" ref="I67:I76" si="23">E67-E66</f>
        <v>0</v>
      </c>
      <c r="J67">
        <f t="shared" ref="J67:J76" si="24">J66+1</f>
        <v>62</v>
      </c>
      <c r="K67">
        <f t="shared" si="20"/>
        <v>0</v>
      </c>
      <c r="N67">
        <f t="shared" ref="N67:N76" si="25">N66+1</f>
        <v>69</v>
      </c>
      <c r="P67">
        <f t="shared" ref="P66:P67" si="26">H67</f>
        <v>0.57499999999999996</v>
      </c>
    </row>
    <row r="68" spans="1:17" x14ac:dyDescent="0.25">
      <c r="A68" s="1">
        <v>43968</v>
      </c>
      <c r="B68" t="s">
        <v>0</v>
      </c>
      <c r="C68">
        <v>5</v>
      </c>
      <c r="D68">
        <v>4759</v>
      </c>
      <c r="E68">
        <v>98</v>
      </c>
      <c r="F68">
        <f t="shared" si="21"/>
        <v>181</v>
      </c>
      <c r="G68">
        <f t="shared" si="22"/>
        <v>70</v>
      </c>
      <c r="H68">
        <f t="shared" si="19"/>
        <v>0.90500000000000003</v>
      </c>
      <c r="I68">
        <f t="shared" si="23"/>
        <v>0</v>
      </c>
      <c r="J68">
        <f t="shared" si="24"/>
        <v>63</v>
      </c>
      <c r="K68">
        <f t="shared" si="20"/>
        <v>0</v>
      </c>
      <c r="N68">
        <f t="shared" si="25"/>
        <v>70</v>
      </c>
      <c r="P68">
        <f>H68</f>
        <v>0.90500000000000003</v>
      </c>
    </row>
    <row r="69" spans="1:17" x14ac:dyDescent="0.25">
      <c r="A69" s="1">
        <v>43969</v>
      </c>
      <c r="B69" t="s">
        <v>0</v>
      </c>
      <c r="C69">
        <v>5</v>
      </c>
      <c r="D69">
        <v>4813</v>
      </c>
      <c r="E69">
        <v>100</v>
      </c>
      <c r="F69">
        <f t="shared" si="21"/>
        <v>54</v>
      </c>
      <c r="G69">
        <f t="shared" si="22"/>
        <v>71</v>
      </c>
      <c r="H69">
        <f t="shared" si="19"/>
        <v>0.27</v>
      </c>
      <c r="I69">
        <f t="shared" si="23"/>
        <v>2</v>
      </c>
      <c r="J69">
        <f t="shared" si="24"/>
        <v>64</v>
      </c>
      <c r="K69">
        <f t="shared" si="20"/>
        <v>0.25</v>
      </c>
      <c r="N69">
        <f t="shared" si="25"/>
        <v>71</v>
      </c>
      <c r="Q69">
        <f t="shared" ref="Q69:Q71" si="27">H69</f>
        <v>0.27</v>
      </c>
    </row>
    <row r="70" spans="1:17" x14ac:dyDescent="0.25">
      <c r="A70" s="1">
        <v>43970</v>
      </c>
      <c r="B70" t="s">
        <v>0</v>
      </c>
      <c r="C70">
        <v>5</v>
      </c>
      <c r="D70">
        <v>4923</v>
      </c>
      <c r="E70">
        <v>102</v>
      </c>
      <c r="F70">
        <f t="shared" si="21"/>
        <v>110</v>
      </c>
      <c r="G70">
        <f t="shared" si="22"/>
        <v>72</v>
      </c>
      <c r="H70">
        <f t="shared" si="19"/>
        <v>0.55000000000000004</v>
      </c>
      <c r="I70">
        <f t="shared" si="23"/>
        <v>2</v>
      </c>
      <c r="J70">
        <f t="shared" si="24"/>
        <v>65</v>
      </c>
      <c r="K70">
        <f t="shared" si="20"/>
        <v>0.25</v>
      </c>
      <c r="N70">
        <f t="shared" si="25"/>
        <v>72</v>
      </c>
      <c r="Q70">
        <f t="shared" si="27"/>
        <v>0.55000000000000004</v>
      </c>
    </row>
    <row r="71" spans="1:17" x14ac:dyDescent="0.25">
      <c r="A71" s="1">
        <v>43971</v>
      </c>
      <c r="B71" t="s">
        <v>0</v>
      </c>
      <c r="C71">
        <v>5</v>
      </c>
      <c r="D71">
        <v>5003</v>
      </c>
      <c r="E71">
        <v>107</v>
      </c>
      <c r="F71">
        <f t="shared" si="21"/>
        <v>80</v>
      </c>
      <c r="G71">
        <f t="shared" si="22"/>
        <v>73</v>
      </c>
      <c r="H71">
        <f t="shared" si="19"/>
        <v>0.4</v>
      </c>
      <c r="I71">
        <f t="shared" si="23"/>
        <v>5</v>
      </c>
      <c r="J71">
        <f t="shared" si="24"/>
        <v>66</v>
      </c>
      <c r="K71">
        <f t="shared" si="20"/>
        <v>0.625</v>
      </c>
      <c r="N71">
        <f t="shared" si="25"/>
        <v>73</v>
      </c>
      <c r="Q71">
        <f t="shared" si="27"/>
        <v>0.4</v>
      </c>
    </row>
    <row r="72" spans="1:17" x14ac:dyDescent="0.25">
      <c r="A72" s="1">
        <v>43972</v>
      </c>
      <c r="B72" t="s">
        <v>0</v>
      </c>
      <c r="C72">
        <v>5</v>
      </c>
      <c r="D72">
        <v>5458</v>
      </c>
      <c r="E72">
        <v>110</v>
      </c>
      <c r="F72">
        <f t="shared" si="21"/>
        <v>455</v>
      </c>
      <c r="G72">
        <f t="shared" si="22"/>
        <v>74</v>
      </c>
      <c r="H72">
        <f t="shared" si="19"/>
        <v>2.2749999999999999</v>
      </c>
      <c r="I72">
        <f t="shared" si="23"/>
        <v>3</v>
      </c>
      <c r="J72">
        <f t="shared" si="24"/>
        <v>67</v>
      </c>
      <c r="K72">
        <f t="shared" si="20"/>
        <v>0.375</v>
      </c>
      <c r="N72">
        <f t="shared" si="25"/>
        <v>74</v>
      </c>
      <c r="O72">
        <f>H72</f>
        <v>2.2749999999999999</v>
      </c>
    </row>
    <row r="73" spans="1:17" x14ac:dyDescent="0.25">
      <c r="A73" s="1">
        <v>43973</v>
      </c>
      <c r="B73" t="s">
        <v>0</v>
      </c>
      <c r="C73">
        <v>5</v>
      </c>
      <c r="D73">
        <v>5612</v>
      </c>
      <c r="E73">
        <v>113</v>
      </c>
      <c r="F73">
        <f t="shared" si="21"/>
        <v>154</v>
      </c>
      <c r="G73">
        <f t="shared" si="22"/>
        <v>75</v>
      </c>
      <c r="H73">
        <f t="shared" si="19"/>
        <v>0.77</v>
      </c>
      <c r="I73">
        <f t="shared" si="23"/>
        <v>3</v>
      </c>
      <c r="J73">
        <f t="shared" si="24"/>
        <v>68</v>
      </c>
      <c r="K73">
        <f t="shared" si="20"/>
        <v>0.375</v>
      </c>
      <c r="N73">
        <f t="shared" si="25"/>
        <v>75</v>
      </c>
      <c r="P73">
        <f t="shared" ref="P73:P75" si="28">H73</f>
        <v>0.77</v>
      </c>
    </row>
    <row r="74" spans="1:17" x14ac:dyDescent="0.25">
      <c r="A74" s="1">
        <v>43974</v>
      </c>
      <c r="B74" t="s">
        <v>0</v>
      </c>
      <c r="C74">
        <v>5</v>
      </c>
      <c r="D74">
        <v>5775</v>
      </c>
      <c r="E74">
        <v>115</v>
      </c>
      <c r="F74">
        <f t="shared" si="21"/>
        <v>163</v>
      </c>
      <c r="G74">
        <f t="shared" si="22"/>
        <v>76</v>
      </c>
      <c r="H74">
        <f t="shared" si="19"/>
        <v>0.81499999999999995</v>
      </c>
      <c r="I74">
        <f t="shared" si="23"/>
        <v>2</v>
      </c>
      <c r="J74">
        <f t="shared" si="24"/>
        <v>69</v>
      </c>
      <c r="K74">
        <f t="shared" si="20"/>
        <v>0.25</v>
      </c>
      <c r="N74">
        <f t="shared" si="25"/>
        <v>76</v>
      </c>
      <c r="P74">
        <f t="shared" si="28"/>
        <v>0.81499999999999995</v>
      </c>
    </row>
    <row r="75" spans="1:17" x14ac:dyDescent="0.25">
      <c r="A75" s="1">
        <v>43975</v>
      </c>
      <c r="B75" t="s">
        <v>0</v>
      </c>
      <c r="C75">
        <v>5</v>
      </c>
      <c r="D75">
        <v>5922</v>
      </c>
      <c r="E75">
        <v>116</v>
      </c>
      <c r="F75">
        <f t="shared" si="21"/>
        <v>147</v>
      </c>
      <c r="G75">
        <f t="shared" si="22"/>
        <v>77</v>
      </c>
      <c r="H75">
        <f t="shared" si="19"/>
        <v>0.73499999999999999</v>
      </c>
      <c r="I75">
        <f t="shared" si="23"/>
        <v>1</v>
      </c>
      <c r="J75">
        <f t="shared" si="24"/>
        <v>70</v>
      </c>
      <c r="K75">
        <f t="shared" si="20"/>
        <v>0.125</v>
      </c>
      <c r="N75">
        <f t="shared" si="25"/>
        <v>77</v>
      </c>
      <c r="P75">
        <f t="shared" si="28"/>
        <v>0.73499999999999999</v>
      </c>
    </row>
    <row r="76" spans="1:17" x14ac:dyDescent="0.25">
      <c r="A76" s="1">
        <v>43976</v>
      </c>
      <c r="B76" t="s">
        <v>0</v>
      </c>
      <c r="C76">
        <v>5</v>
      </c>
      <c r="D76">
        <v>6029</v>
      </c>
      <c r="E76">
        <v>117</v>
      </c>
      <c r="F76">
        <f t="shared" si="21"/>
        <v>107</v>
      </c>
      <c r="G76">
        <f t="shared" si="22"/>
        <v>78</v>
      </c>
      <c r="H76">
        <f t="shared" si="19"/>
        <v>0.53500000000000003</v>
      </c>
      <c r="I76">
        <f t="shared" si="23"/>
        <v>1</v>
      </c>
      <c r="J76">
        <f t="shared" si="24"/>
        <v>71</v>
      </c>
      <c r="K76">
        <f t="shared" si="20"/>
        <v>0.125</v>
      </c>
      <c r="N76">
        <f t="shared" si="25"/>
        <v>78</v>
      </c>
      <c r="Q76">
        <f>H76</f>
        <v>0.53500000000000003</v>
      </c>
    </row>
    <row r="78" spans="1:17" x14ac:dyDescent="0.25">
      <c r="O78">
        <f>COUNT(O1:O76)</f>
        <v>11</v>
      </c>
      <c r="P78">
        <f>COUNT(P1:P76)</f>
        <v>30</v>
      </c>
      <c r="Q78">
        <f>COUNT(Q1:Q76)</f>
        <v>30</v>
      </c>
    </row>
  </sheetData>
  <sortState xmlns:xlrd2="http://schemas.microsoft.com/office/spreadsheetml/2017/richdata2" ref="A1:E76">
    <sortCondition ref="A1:A7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E9BF4-89B2-4C24-8F16-9B37C27E3665}">
  <dimension ref="A1:Q52"/>
  <sheetViews>
    <sheetView tabSelected="1" workbookViewId="0">
      <selection activeCell="J19" sqref="J19"/>
    </sheetView>
  </sheetViews>
  <sheetFormatPr defaultRowHeight="15" x14ac:dyDescent="0.25"/>
  <sheetData>
    <row r="1" spans="1:17" x14ac:dyDescent="0.25">
      <c r="A1">
        <v>2</v>
      </c>
      <c r="B1">
        <f>1</f>
        <v>1</v>
      </c>
      <c r="C1">
        <f>LOG(B1)</f>
        <v>0</v>
      </c>
      <c r="G1">
        <v>-0.9</v>
      </c>
      <c r="L1" s="8" t="s">
        <v>1</v>
      </c>
      <c r="M1" s="8" t="s">
        <v>3</v>
      </c>
      <c r="N1" s="8" t="s">
        <v>4</v>
      </c>
      <c r="O1" s="8" t="s">
        <v>1</v>
      </c>
      <c r="P1" s="8" t="s">
        <v>3</v>
      </c>
      <c r="Q1" s="8" t="s">
        <v>4</v>
      </c>
    </row>
    <row r="2" spans="1:17" x14ac:dyDescent="0.25">
      <c r="A2">
        <v>1</v>
      </c>
      <c r="B2">
        <f>A2/A1</f>
        <v>0.5</v>
      </c>
      <c r="C2">
        <f t="shared" ref="C2:C52" si="0">LOG(B2)</f>
        <v>-0.3010299956639812</v>
      </c>
      <c r="G2">
        <f>G1+0.15</f>
        <v>-0.75</v>
      </c>
      <c r="J2">
        <f>L2^2*M2</f>
        <v>0</v>
      </c>
      <c r="K2">
        <f>L2*M2</f>
        <v>0</v>
      </c>
      <c r="L2" s="2">
        <v>-0.9</v>
      </c>
      <c r="M2" s="3">
        <v>0</v>
      </c>
      <c r="N2" s="4">
        <v>0</v>
      </c>
      <c r="O2" s="2">
        <v>0</v>
      </c>
      <c r="P2" s="3">
        <v>19</v>
      </c>
      <c r="Q2" s="4">
        <v>0.36538461538461536</v>
      </c>
    </row>
    <row r="3" spans="1:17" x14ac:dyDescent="0.25">
      <c r="A3">
        <v>2</v>
      </c>
      <c r="B3">
        <f t="shared" ref="B3:B52" si="1">A3/A2</f>
        <v>2</v>
      </c>
      <c r="C3">
        <f t="shared" si="0"/>
        <v>0.3010299956639812</v>
      </c>
      <c r="G3">
        <f t="shared" ref="G3:G19" si="2">G2+0.15</f>
        <v>-0.6</v>
      </c>
      <c r="J3">
        <f t="shared" ref="J3:J14" si="3">L3^2*M3</f>
        <v>0</v>
      </c>
      <c r="K3">
        <f t="shared" ref="K3:K14" si="4">L3*M3</f>
        <v>0</v>
      </c>
      <c r="L3" s="2">
        <v>-0.75</v>
      </c>
      <c r="M3" s="3">
        <v>0</v>
      </c>
      <c r="N3" s="4">
        <v>0</v>
      </c>
      <c r="O3" s="2">
        <v>0.44999999999999996</v>
      </c>
      <c r="P3" s="3">
        <v>9</v>
      </c>
      <c r="Q3" s="4">
        <v>0.53846153846153844</v>
      </c>
    </row>
    <row r="4" spans="1:17" x14ac:dyDescent="0.25">
      <c r="A4">
        <v>1</v>
      </c>
      <c r="B4">
        <f t="shared" si="1"/>
        <v>0.5</v>
      </c>
      <c r="C4">
        <f t="shared" si="0"/>
        <v>-0.3010299956639812</v>
      </c>
      <c r="G4">
        <f t="shared" si="2"/>
        <v>-0.44999999999999996</v>
      </c>
      <c r="J4">
        <f t="shared" si="3"/>
        <v>0.36</v>
      </c>
      <c r="K4">
        <f t="shared" si="4"/>
        <v>-0.6</v>
      </c>
      <c r="L4" s="2">
        <v>-0.6</v>
      </c>
      <c r="M4" s="3">
        <v>1</v>
      </c>
      <c r="N4" s="4">
        <v>1.9230769230769232E-2</v>
      </c>
      <c r="O4" s="2">
        <v>-0.29999999999999993</v>
      </c>
      <c r="P4" s="3">
        <v>7</v>
      </c>
      <c r="Q4" s="4">
        <v>0.67307692307692313</v>
      </c>
    </row>
    <row r="5" spans="1:17" x14ac:dyDescent="0.25">
      <c r="A5">
        <v>1</v>
      </c>
      <c r="B5">
        <f t="shared" si="1"/>
        <v>1</v>
      </c>
      <c r="C5">
        <f t="shared" si="0"/>
        <v>0</v>
      </c>
      <c r="G5">
        <f t="shared" si="2"/>
        <v>-0.29999999999999993</v>
      </c>
      <c r="J5">
        <f t="shared" si="3"/>
        <v>1.0124999999999997</v>
      </c>
      <c r="K5">
        <f t="shared" si="4"/>
        <v>-2.25</v>
      </c>
      <c r="L5" s="2">
        <v>-0.44999999999999996</v>
      </c>
      <c r="M5" s="3">
        <v>5</v>
      </c>
      <c r="N5" s="4">
        <v>0.11538461538461539</v>
      </c>
      <c r="O5" s="2">
        <v>-0.44999999999999996</v>
      </c>
      <c r="P5" s="3">
        <v>5</v>
      </c>
      <c r="Q5" s="4">
        <v>0.76923076923076927</v>
      </c>
    </row>
    <row r="6" spans="1:17" x14ac:dyDescent="0.25">
      <c r="A6">
        <v>1</v>
      </c>
      <c r="B6">
        <f t="shared" si="1"/>
        <v>1</v>
      </c>
      <c r="C6">
        <f t="shared" si="0"/>
        <v>0</v>
      </c>
      <c r="G6">
        <f t="shared" si="2"/>
        <v>-0.14999999999999994</v>
      </c>
      <c r="J6">
        <f t="shared" si="3"/>
        <v>0.62999999999999967</v>
      </c>
      <c r="K6">
        <f t="shared" si="4"/>
        <v>-2.0999999999999996</v>
      </c>
      <c r="L6" s="2">
        <v>-0.29999999999999993</v>
      </c>
      <c r="M6" s="3">
        <v>7</v>
      </c>
      <c r="N6" s="4">
        <v>0.25</v>
      </c>
      <c r="O6" s="2">
        <v>0.3</v>
      </c>
      <c r="P6" s="3">
        <v>4</v>
      </c>
      <c r="Q6" s="4">
        <v>0.84615384615384615</v>
      </c>
    </row>
    <row r="7" spans="1:17" x14ac:dyDescent="0.25">
      <c r="A7">
        <v>2</v>
      </c>
      <c r="B7">
        <f t="shared" si="1"/>
        <v>2</v>
      </c>
      <c r="C7">
        <f t="shared" si="0"/>
        <v>0.3010299956639812</v>
      </c>
      <c r="G7">
        <f t="shared" si="2"/>
        <v>0</v>
      </c>
      <c r="J7">
        <f t="shared" si="3"/>
        <v>6.7499999999999949E-2</v>
      </c>
      <c r="K7">
        <f t="shared" si="4"/>
        <v>-0.44999999999999984</v>
      </c>
      <c r="L7" s="2">
        <v>-0.14999999999999994</v>
      </c>
      <c r="M7" s="3">
        <v>3</v>
      </c>
      <c r="N7" s="4">
        <v>0.30769230769230771</v>
      </c>
      <c r="O7" s="2">
        <v>-0.14999999999999994</v>
      </c>
      <c r="P7" s="3">
        <v>3</v>
      </c>
      <c r="Q7" s="4">
        <v>0.90384615384615385</v>
      </c>
    </row>
    <row r="8" spans="1:17" x14ac:dyDescent="0.25">
      <c r="A8">
        <v>2</v>
      </c>
      <c r="B8">
        <f t="shared" si="1"/>
        <v>1</v>
      </c>
      <c r="C8">
        <f t="shared" si="0"/>
        <v>0</v>
      </c>
      <c r="G8">
        <f t="shared" si="2"/>
        <v>0.15</v>
      </c>
      <c r="J8">
        <f t="shared" si="3"/>
        <v>0</v>
      </c>
      <c r="K8">
        <f t="shared" si="4"/>
        <v>0</v>
      </c>
      <c r="L8" s="2">
        <v>0</v>
      </c>
      <c r="M8" s="3">
        <v>19</v>
      </c>
      <c r="N8" s="4">
        <v>0.67307692307692313</v>
      </c>
      <c r="O8" s="2">
        <v>0.6</v>
      </c>
      <c r="P8" s="3">
        <v>2</v>
      </c>
      <c r="Q8" s="4">
        <v>0.94230769230769229</v>
      </c>
    </row>
    <row r="9" spans="1:17" x14ac:dyDescent="0.25">
      <c r="A9">
        <v>2</v>
      </c>
      <c r="B9">
        <f t="shared" si="1"/>
        <v>1</v>
      </c>
      <c r="C9">
        <f t="shared" si="0"/>
        <v>0</v>
      </c>
      <c r="G9">
        <f t="shared" si="2"/>
        <v>0.3</v>
      </c>
      <c r="J9">
        <f t="shared" si="3"/>
        <v>2.2499999999999999E-2</v>
      </c>
      <c r="K9">
        <f t="shared" si="4"/>
        <v>0.15</v>
      </c>
      <c r="L9" s="2">
        <v>0.15</v>
      </c>
      <c r="M9" s="3">
        <v>1</v>
      </c>
      <c r="N9" s="4">
        <v>0.69230769230769229</v>
      </c>
      <c r="O9" s="2">
        <v>-0.6</v>
      </c>
      <c r="P9" s="3">
        <v>1</v>
      </c>
      <c r="Q9" s="4">
        <v>0.96153846153846156</v>
      </c>
    </row>
    <row r="10" spans="1:17" x14ac:dyDescent="0.25">
      <c r="A10">
        <v>2</v>
      </c>
      <c r="B10">
        <f t="shared" si="1"/>
        <v>1</v>
      </c>
      <c r="C10">
        <f t="shared" si="0"/>
        <v>0</v>
      </c>
      <c r="G10">
        <f t="shared" si="2"/>
        <v>0.44999999999999996</v>
      </c>
      <c r="J10">
        <f t="shared" si="3"/>
        <v>0.36</v>
      </c>
      <c r="K10">
        <f t="shared" si="4"/>
        <v>1.2</v>
      </c>
      <c r="L10" s="2">
        <v>0.3</v>
      </c>
      <c r="M10" s="3">
        <v>4</v>
      </c>
      <c r="N10" s="4">
        <v>0.76923076923076927</v>
      </c>
      <c r="O10" s="2">
        <v>0.15</v>
      </c>
      <c r="P10" s="3">
        <v>1</v>
      </c>
      <c r="Q10" s="4">
        <v>0.98076923076923073</v>
      </c>
    </row>
    <row r="11" spans="1:17" x14ac:dyDescent="0.25">
      <c r="A11">
        <v>2</v>
      </c>
      <c r="B11">
        <f t="shared" si="1"/>
        <v>1</v>
      </c>
      <c r="C11">
        <f t="shared" si="0"/>
        <v>0</v>
      </c>
      <c r="G11">
        <f t="shared" si="2"/>
        <v>0.6</v>
      </c>
      <c r="J11">
        <f t="shared" si="3"/>
        <v>1.8224999999999996</v>
      </c>
      <c r="K11">
        <f t="shared" si="4"/>
        <v>4.05</v>
      </c>
      <c r="L11" s="2">
        <v>0.44999999999999996</v>
      </c>
      <c r="M11" s="3">
        <v>9</v>
      </c>
      <c r="N11" s="4">
        <v>0.94230769230769229</v>
      </c>
      <c r="O11" s="2">
        <v>0.9</v>
      </c>
      <c r="P11" s="3">
        <v>1</v>
      </c>
      <c r="Q11" s="4">
        <v>1</v>
      </c>
    </row>
    <row r="12" spans="1:17" x14ac:dyDescent="0.25">
      <c r="A12">
        <v>3</v>
      </c>
      <c r="B12">
        <f t="shared" si="1"/>
        <v>1.5</v>
      </c>
      <c r="C12">
        <f t="shared" si="0"/>
        <v>0.17609125905568124</v>
      </c>
      <c r="G12">
        <f t="shared" si="2"/>
        <v>0.75</v>
      </c>
      <c r="J12">
        <f t="shared" si="3"/>
        <v>0.72</v>
      </c>
      <c r="K12">
        <f t="shared" si="4"/>
        <v>1.2</v>
      </c>
      <c r="L12" s="2">
        <v>0.6</v>
      </c>
      <c r="M12" s="3">
        <v>2</v>
      </c>
      <c r="N12" s="4">
        <v>0.98076923076923073</v>
      </c>
      <c r="O12" s="2">
        <v>-0.9</v>
      </c>
      <c r="P12" s="3">
        <v>0</v>
      </c>
      <c r="Q12" s="4">
        <v>1</v>
      </c>
    </row>
    <row r="13" spans="1:17" x14ac:dyDescent="0.25">
      <c r="A13">
        <v>3</v>
      </c>
      <c r="B13">
        <f t="shared" si="1"/>
        <v>1</v>
      </c>
      <c r="C13">
        <f t="shared" si="0"/>
        <v>0</v>
      </c>
      <c r="G13">
        <f t="shared" si="2"/>
        <v>0.9</v>
      </c>
      <c r="J13">
        <f t="shared" si="3"/>
        <v>0</v>
      </c>
      <c r="K13">
        <f t="shared" si="4"/>
        <v>0</v>
      </c>
      <c r="L13" s="2">
        <v>0.75</v>
      </c>
      <c r="M13" s="3">
        <v>0</v>
      </c>
      <c r="N13" s="4">
        <v>0.98076923076923073</v>
      </c>
      <c r="O13" s="2">
        <v>-0.75</v>
      </c>
      <c r="P13" s="3">
        <v>0</v>
      </c>
      <c r="Q13" s="4">
        <v>1</v>
      </c>
    </row>
    <row r="14" spans="1:17" x14ac:dyDescent="0.25">
      <c r="A14">
        <v>1</v>
      </c>
      <c r="B14">
        <f t="shared" si="1"/>
        <v>0.33333333333333331</v>
      </c>
      <c r="C14">
        <f t="shared" si="0"/>
        <v>-0.47712125471966244</v>
      </c>
      <c r="G14">
        <f t="shared" si="2"/>
        <v>1.05</v>
      </c>
      <c r="J14">
        <f t="shared" si="3"/>
        <v>0.81</v>
      </c>
      <c r="K14">
        <f t="shared" si="4"/>
        <v>0.9</v>
      </c>
      <c r="L14" s="2">
        <v>0.9</v>
      </c>
      <c r="M14" s="3">
        <v>1</v>
      </c>
      <c r="N14" s="4">
        <v>1</v>
      </c>
      <c r="O14" s="2">
        <v>0.75</v>
      </c>
      <c r="P14" s="3">
        <v>0</v>
      </c>
      <c r="Q14" s="4">
        <v>1</v>
      </c>
    </row>
    <row r="15" spans="1:17" ht="15.75" thickBot="1" x14ac:dyDescent="0.3">
      <c r="A15">
        <v>2</v>
      </c>
      <c r="B15">
        <f t="shared" si="1"/>
        <v>2</v>
      </c>
      <c r="C15">
        <f t="shared" si="0"/>
        <v>0.3010299956639812</v>
      </c>
      <c r="G15">
        <f t="shared" si="2"/>
        <v>1.2</v>
      </c>
      <c r="L15" s="5" t="s">
        <v>2</v>
      </c>
      <c r="M15" s="5">
        <v>0</v>
      </c>
      <c r="N15" s="6">
        <v>1</v>
      </c>
      <c r="O15" s="7" t="s">
        <v>2</v>
      </c>
      <c r="P15" s="5">
        <v>0</v>
      </c>
      <c r="Q15" s="6">
        <v>1</v>
      </c>
    </row>
    <row r="16" spans="1:17" x14ac:dyDescent="0.25">
      <c r="A16">
        <v>3</v>
      </c>
      <c r="B16">
        <f t="shared" si="1"/>
        <v>1.5</v>
      </c>
      <c r="C16">
        <f t="shared" si="0"/>
        <v>0.17609125905568124</v>
      </c>
      <c r="G16">
        <f t="shared" si="2"/>
        <v>1.3499999999999999</v>
      </c>
      <c r="K16">
        <f>SUM(K2:K14)</f>
        <v>2.100000000000001</v>
      </c>
      <c r="M16">
        <f>SUM(M2:M14)</f>
        <v>52</v>
      </c>
    </row>
    <row r="17" spans="1:11" x14ac:dyDescent="0.25">
      <c r="A17">
        <v>2</v>
      </c>
      <c r="B17">
        <f t="shared" si="1"/>
        <v>0.66666666666666663</v>
      </c>
      <c r="C17">
        <f t="shared" si="0"/>
        <v>-0.17609125905568127</v>
      </c>
      <c r="G17">
        <f t="shared" si="2"/>
        <v>1.4999999999999998</v>
      </c>
      <c r="J17">
        <f>SUM(J2:J14)</f>
        <v>5.8049999999999979</v>
      </c>
      <c r="K17">
        <f>K16/M16</f>
        <v>4.0384615384615401E-2</v>
      </c>
    </row>
    <row r="18" spans="1:11" x14ac:dyDescent="0.25">
      <c r="A18">
        <v>2</v>
      </c>
      <c r="B18">
        <f t="shared" si="1"/>
        <v>1</v>
      </c>
      <c r="C18">
        <f t="shared" si="0"/>
        <v>0</v>
      </c>
      <c r="G18">
        <f t="shared" si="2"/>
        <v>1.6499999999999997</v>
      </c>
      <c r="J18">
        <f>J17/M16</f>
        <v>0.11163461538461535</v>
      </c>
      <c r="K18">
        <f>10^K17</f>
        <v>1.0974496779292948</v>
      </c>
    </row>
    <row r="19" spans="1:11" x14ac:dyDescent="0.25">
      <c r="A19">
        <v>3</v>
      </c>
      <c r="B19">
        <f t="shared" si="1"/>
        <v>1.5</v>
      </c>
      <c r="C19">
        <f t="shared" si="0"/>
        <v>0.17609125905568124</v>
      </c>
      <c r="G19">
        <f t="shared" si="2"/>
        <v>1.7999999999999996</v>
      </c>
    </row>
    <row r="20" spans="1:11" x14ac:dyDescent="0.25">
      <c r="A20">
        <v>1</v>
      </c>
      <c r="B20">
        <f t="shared" si="1"/>
        <v>0.33333333333333331</v>
      </c>
      <c r="C20">
        <f t="shared" si="0"/>
        <v>-0.47712125471966244</v>
      </c>
    </row>
    <row r="21" spans="1:11" x14ac:dyDescent="0.25">
      <c r="A21">
        <v>1</v>
      </c>
      <c r="B21">
        <f t="shared" si="1"/>
        <v>1</v>
      </c>
      <c r="C21">
        <f t="shared" si="0"/>
        <v>0</v>
      </c>
    </row>
    <row r="22" spans="1:11" x14ac:dyDescent="0.25">
      <c r="A22">
        <v>3</v>
      </c>
      <c r="B22">
        <f t="shared" si="1"/>
        <v>3</v>
      </c>
      <c r="C22">
        <f t="shared" si="0"/>
        <v>0.47712125471966244</v>
      </c>
    </row>
    <row r="23" spans="1:11" x14ac:dyDescent="0.25">
      <c r="A23">
        <v>1</v>
      </c>
      <c r="B23">
        <f t="shared" si="1"/>
        <v>0.33333333333333331</v>
      </c>
      <c r="C23">
        <f t="shared" si="0"/>
        <v>-0.47712125471966244</v>
      </c>
    </row>
    <row r="24" spans="1:11" x14ac:dyDescent="0.25">
      <c r="A24">
        <v>1</v>
      </c>
      <c r="B24">
        <f t="shared" si="1"/>
        <v>1</v>
      </c>
      <c r="C24">
        <f t="shared" si="0"/>
        <v>0</v>
      </c>
    </row>
    <row r="25" spans="1:11" x14ac:dyDescent="0.25">
      <c r="A25">
        <v>1</v>
      </c>
      <c r="B25">
        <f t="shared" si="1"/>
        <v>1</v>
      </c>
      <c r="C25">
        <f t="shared" si="0"/>
        <v>0</v>
      </c>
    </row>
    <row r="26" spans="1:11" x14ac:dyDescent="0.25">
      <c r="A26">
        <v>2</v>
      </c>
      <c r="B26">
        <f t="shared" si="1"/>
        <v>2</v>
      </c>
      <c r="C26">
        <f t="shared" si="0"/>
        <v>0.3010299956639812</v>
      </c>
    </row>
    <row r="27" spans="1:11" x14ac:dyDescent="0.25">
      <c r="A27">
        <v>1</v>
      </c>
      <c r="B27">
        <f t="shared" si="1"/>
        <v>0.5</v>
      </c>
      <c r="C27">
        <f t="shared" si="0"/>
        <v>-0.3010299956639812</v>
      </c>
    </row>
    <row r="28" spans="1:11" x14ac:dyDescent="0.25">
      <c r="A28">
        <v>2</v>
      </c>
      <c r="B28">
        <f t="shared" si="1"/>
        <v>2</v>
      </c>
      <c r="C28">
        <f t="shared" si="0"/>
        <v>0.3010299956639812</v>
      </c>
    </row>
    <row r="29" spans="1:11" x14ac:dyDescent="0.25">
      <c r="A29">
        <v>1</v>
      </c>
      <c r="B29">
        <f t="shared" si="1"/>
        <v>0.5</v>
      </c>
      <c r="C29">
        <f t="shared" si="0"/>
        <v>-0.3010299956639812</v>
      </c>
    </row>
    <row r="30" spans="1:11" x14ac:dyDescent="0.25">
      <c r="A30">
        <v>6</v>
      </c>
      <c r="B30">
        <f t="shared" si="1"/>
        <v>6</v>
      </c>
      <c r="C30">
        <f t="shared" si="0"/>
        <v>0.77815125038364363</v>
      </c>
    </row>
    <row r="31" spans="1:11" x14ac:dyDescent="0.25">
      <c r="A31">
        <v>2</v>
      </c>
      <c r="B31">
        <f t="shared" si="1"/>
        <v>0.33333333333333331</v>
      </c>
      <c r="C31">
        <f t="shared" si="0"/>
        <v>-0.47712125471966244</v>
      </c>
    </row>
    <row r="32" spans="1:11" x14ac:dyDescent="0.25">
      <c r="A32">
        <v>2</v>
      </c>
      <c r="B32">
        <f t="shared" si="1"/>
        <v>1</v>
      </c>
      <c r="C32">
        <f t="shared" si="0"/>
        <v>0</v>
      </c>
    </row>
    <row r="33" spans="1:3" x14ac:dyDescent="0.25">
      <c r="A33">
        <v>3</v>
      </c>
      <c r="B33">
        <f t="shared" si="1"/>
        <v>1.5</v>
      </c>
      <c r="C33">
        <f t="shared" si="0"/>
        <v>0.17609125905568124</v>
      </c>
    </row>
    <row r="34" spans="1:3" x14ac:dyDescent="0.25">
      <c r="A34">
        <v>8</v>
      </c>
      <c r="B34">
        <f t="shared" si="1"/>
        <v>2.6666666666666665</v>
      </c>
      <c r="C34">
        <f t="shared" si="0"/>
        <v>0.4259687322722811</v>
      </c>
    </row>
    <row r="35" spans="1:3" x14ac:dyDescent="0.25">
      <c r="A35">
        <v>4</v>
      </c>
      <c r="B35">
        <f t="shared" si="1"/>
        <v>0.5</v>
      </c>
      <c r="C35">
        <f t="shared" si="0"/>
        <v>-0.3010299956639812</v>
      </c>
    </row>
    <row r="36" spans="1:3" x14ac:dyDescent="0.25">
      <c r="A36">
        <v>4</v>
      </c>
      <c r="B36">
        <f t="shared" si="1"/>
        <v>1</v>
      </c>
      <c r="C36">
        <f t="shared" si="0"/>
        <v>0</v>
      </c>
    </row>
    <row r="37" spans="1:3" x14ac:dyDescent="0.25">
      <c r="A37">
        <v>3</v>
      </c>
      <c r="B37">
        <f t="shared" si="1"/>
        <v>0.75</v>
      </c>
      <c r="C37">
        <f t="shared" si="0"/>
        <v>-0.12493873660829995</v>
      </c>
    </row>
    <row r="38" spans="1:3" x14ac:dyDescent="0.25">
      <c r="A38">
        <v>4</v>
      </c>
      <c r="B38">
        <f t="shared" si="1"/>
        <v>1.3333333333333333</v>
      </c>
      <c r="C38">
        <f t="shared" si="0"/>
        <v>0.12493873660829993</v>
      </c>
    </row>
    <row r="39" spans="1:3" x14ac:dyDescent="0.25">
      <c r="A39">
        <v>1</v>
      </c>
      <c r="B39">
        <f t="shared" si="1"/>
        <v>0.25</v>
      </c>
      <c r="C39">
        <f t="shared" si="0"/>
        <v>-0.6020599913279624</v>
      </c>
    </row>
    <row r="40" spans="1:3" x14ac:dyDescent="0.25">
      <c r="A40">
        <v>3</v>
      </c>
      <c r="B40">
        <f t="shared" si="1"/>
        <v>3</v>
      </c>
      <c r="C40">
        <f t="shared" si="0"/>
        <v>0.47712125471966244</v>
      </c>
    </row>
    <row r="41" spans="1:3" x14ac:dyDescent="0.25">
      <c r="A41">
        <v>3</v>
      </c>
      <c r="B41">
        <f t="shared" si="1"/>
        <v>1</v>
      </c>
      <c r="C41">
        <f t="shared" si="0"/>
        <v>0</v>
      </c>
    </row>
    <row r="42" spans="1:3" x14ac:dyDescent="0.25">
      <c r="A42">
        <v>1</v>
      </c>
      <c r="B42">
        <f t="shared" si="1"/>
        <v>0.33333333333333331</v>
      </c>
      <c r="C42">
        <f t="shared" si="0"/>
        <v>-0.47712125471966244</v>
      </c>
    </row>
    <row r="43" spans="1:3" x14ac:dyDescent="0.25">
      <c r="A43">
        <v>2</v>
      </c>
      <c r="B43">
        <f t="shared" si="1"/>
        <v>2</v>
      </c>
      <c r="C43">
        <f t="shared" si="0"/>
        <v>0.3010299956639812</v>
      </c>
    </row>
    <row r="44" spans="1:3" x14ac:dyDescent="0.25">
      <c r="A44">
        <v>1</v>
      </c>
      <c r="B44">
        <f t="shared" si="1"/>
        <v>0.5</v>
      </c>
      <c r="C44">
        <f t="shared" si="0"/>
        <v>-0.3010299956639812</v>
      </c>
    </row>
    <row r="45" spans="1:3" x14ac:dyDescent="0.25">
      <c r="A45">
        <v>2</v>
      </c>
      <c r="B45">
        <f t="shared" si="1"/>
        <v>2</v>
      </c>
      <c r="C45">
        <f t="shared" si="0"/>
        <v>0.3010299956639812</v>
      </c>
    </row>
    <row r="46" spans="1:3" x14ac:dyDescent="0.25">
      <c r="A46">
        <v>2</v>
      </c>
      <c r="B46">
        <f t="shared" si="1"/>
        <v>1</v>
      </c>
      <c r="C46">
        <f t="shared" si="0"/>
        <v>0</v>
      </c>
    </row>
    <row r="47" spans="1:3" x14ac:dyDescent="0.25">
      <c r="A47">
        <v>5</v>
      </c>
      <c r="B47">
        <f t="shared" si="1"/>
        <v>2.5</v>
      </c>
      <c r="C47">
        <f t="shared" si="0"/>
        <v>0.3979400086720376</v>
      </c>
    </row>
    <row r="48" spans="1:3" x14ac:dyDescent="0.25">
      <c r="A48">
        <v>3</v>
      </c>
      <c r="B48">
        <f t="shared" si="1"/>
        <v>0.6</v>
      </c>
      <c r="C48">
        <f t="shared" si="0"/>
        <v>-0.22184874961635639</v>
      </c>
    </row>
    <row r="49" spans="1:3" x14ac:dyDescent="0.25">
      <c r="A49">
        <v>3</v>
      </c>
      <c r="B49">
        <f t="shared" si="1"/>
        <v>1</v>
      </c>
      <c r="C49">
        <f t="shared" si="0"/>
        <v>0</v>
      </c>
    </row>
    <row r="50" spans="1:3" x14ac:dyDescent="0.25">
      <c r="A50">
        <v>2</v>
      </c>
      <c r="B50">
        <f t="shared" si="1"/>
        <v>0.66666666666666663</v>
      </c>
      <c r="C50">
        <f t="shared" si="0"/>
        <v>-0.17609125905568127</v>
      </c>
    </row>
    <row r="51" spans="1:3" x14ac:dyDescent="0.25">
      <c r="A51">
        <v>1</v>
      </c>
      <c r="B51">
        <f t="shared" si="1"/>
        <v>0.5</v>
      </c>
      <c r="C51">
        <f t="shared" si="0"/>
        <v>-0.3010299956639812</v>
      </c>
    </row>
    <row r="52" spans="1:3" x14ac:dyDescent="0.25">
      <c r="A52">
        <v>1</v>
      </c>
      <c r="B52">
        <f t="shared" si="1"/>
        <v>1</v>
      </c>
      <c r="C52">
        <f t="shared" si="0"/>
        <v>0</v>
      </c>
    </row>
  </sheetData>
  <sortState xmlns:xlrd2="http://schemas.microsoft.com/office/spreadsheetml/2017/richdata2" ref="O2:P15">
    <sortCondition descending="1" ref="P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Nichols</dc:creator>
  <cp:lastModifiedBy>John Nichols</cp:lastModifiedBy>
  <dcterms:created xsi:type="dcterms:W3CDTF">2020-05-26T17:14:00Z</dcterms:created>
  <dcterms:modified xsi:type="dcterms:W3CDTF">2020-05-26T19:12:22Z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df2a2472-1548-424b-a0ef-c905c31d234d</vt:lpwstr>
  </property>
</Properties>
</file>