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cmasteru365.sharepoint.com/sites/McMasterMarsRoverTeam/Shared Documents/Electrical/Boards/BMS/Release/BMS-1.0/"/>
    </mc:Choice>
  </mc:AlternateContent>
  <xr:revisionPtr revIDLastSave="1165" documentId="13_ncr:1_{0212FF10-2EA9-474F-A1C3-BCFADFB15CD2}" xr6:coauthVersionLast="46" xr6:coauthVersionMax="46" xr10:uidLastSave="{0F9A053D-EB70-43D7-9806-46DAE5A01955}"/>
  <bookViews>
    <workbookView xWindow="-120" yWindow="-120" windowWidth="29040" windowHeight="15840" tabRatio="315" xr2:uid="{41570EB5-6D4C-465A-8713-FA02F5B7E1AE}"/>
  </bookViews>
  <sheets>
    <sheet name="BMS" sheetId="10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3" i="10" l="1"/>
  <c r="J2" i="10"/>
  <c r="J3" i="10"/>
  <c r="J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4" i="10"/>
  <c r="J25" i="10"/>
  <c r="J26" i="10"/>
  <c r="J27" i="10" l="1"/>
</calcChain>
</file>

<file path=xl/sharedStrings.xml><?xml version="1.0" encoding="utf-8"?>
<sst xmlns="http://schemas.openxmlformats.org/spreadsheetml/2006/main" count="164" uniqueCount="116">
  <si>
    <t>Description</t>
  </si>
  <si>
    <t xml:space="preserve">Manufacturer #'s </t>
  </si>
  <si>
    <t>Source</t>
  </si>
  <si>
    <t>Links</t>
  </si>
  <si>
    <t>Purchaser Notes</t>
  </si>
  <si>
    <t>Quantity Required</t>
  </si>
  <si>
    <t>Quantity Purchased</t>
  </si>
  <si>
    <t>Unit Price (@Q)</t>
  </si>
  <si>
    <t>MMRT Cost</t>
  </si>
  <si>
    <t>Component</t>
  </si>
  <si>
    <t xml:space="preserve">Headers &amp; Wire Housings KK RPC 100 Hdr FrLk Vert 5Ckt Tin </t>
  </si>
  <si>
    <t xml:space="preserve">171856-0105 </t>
  </si>
  <si>
    <t>Mouser</t>
  </si>
  <si>
    <t>https://www.mouser.ca/ProductDetail/Molex/171856-0105?qs=%2Fha2pyFaduikIWJxYG0%252BYbNrR0k7USYHEnoEFsWSqg%252BMTnnkQUyTsg==</t>
  </si>
  <si>
    <t>BMS</t>
  </si>
  <si>
    <t xml:space="preserve">Thick Film Resistors - SMD 1/4watt 10Kohms 1% </t>
  </si>
  <si>
    <t>CRCW120610K0FKEB</t>
  </si>
  <si>
    <t>https://www.mouser.ca/ProductDetail/Vishay-Dale/CRCW120610K0FKEB/?qs=ODaLBy2SlZGWgeCYwFw4zA%3D%3D</t>
  </si>
  <si>
    <t xml:space="preserve">LDO Voltage Regulators 1A,Pos Fix Vltg LDO Linear Reg </t>
  </si>
  <si>
    <t>TLV1117LV33DCYR</t>
  </si>
  <si>
    <t>https://www.mouser.ca/ProductDetail/Texas-Instruments/TLV1117LV33DCYR/?qs=tEz3BkPb1rwzXMb8FiWhow%3D%3D</t>
  </si>
  <si>
    <t xml:space="preserve">Multilayer Ceramic Capacitors MLCC - SMD/SMT 6.3V 1uF X5R 0402 10%TOL HIGH CV </t>
  </si>
  <si>
    <t>04026D105KAT2A</t>
  </si>
  <si>
    <t>https://www.mouser.ca/ProductDetail/AVX/04026D105KAT2A/?qs=LLG2yGGJ5NgAzk5fb%252BnzGQ%3D%3D</t>
  </si>
  <si>
    <t xml:space="preserve">Operational Amplifiers - Op Amps 3-32V Quad 5mV VIO Commercial Temp </t>
  </si>
  <si>
    <t>LM324DR2G</t>
  </si>
  <si>
    <t>https://www.mouser.ca/ProductDetail/ON-Semiconductor/LM324DR2G?qs=2OtswVQKCOEcq0L2uFhs6w%3D%3D&amp;gclid=Cj0KCQiAoab_BRCxARIsANMx4S5NltMIS-jbcmjD_uuExZOHSeVySVBzzsBT3kZFkf_SFSukvXZmkUwaAss8EALw_wcB</t>
  </si>
  <si>
    <t xml:space="preserve">Thick Film Resistors - SMD 1206 300Kohms 1% AEC-Q200 </t>
  </si>
  <si>
    <t xml:space="preserve">ERJ-8ENF3003V </t>
  </si>
  <si>
    <t>https://www.mouser.ca/ProductDetail/Panasonic/ERJ-8ENF3003V/?qs=%2Fha2pyFadujWqMGonbcVXTey7wdcfjGk1AjKFIUi7GeJM7YY35SlvQ%3D%3D&amp;utm_source=octopart&amp;utm_medium=aggregator&amp;utm_campaign=667-ERJ-8ENF3003V&amp;utm_content=Panasonic</t>
  </si>
  <si>
    <t xml:space="preserve">Thick Film Resistors - SMD 1206 100Kohms 1% AEC-Q200 </t>
  </si>
  <si>
    <t>ERJ-8ENF1003V</t>
  </si>
  <si>
    <t>https://www.mouser.ca/ProductDetail/Panasonic/ERJ-8ENF1003V/?qs=%2Fha2pyFadujWqMGonbcVXSUSMD%252BFBwMZVKz7Zo9nnHh5vDLDrC8jSg%3D%3D&amp;utm_source=octopart&amp;utm_medium=aggregator&amp;utm_campaign=667-ERJ-8ENF1003V&amp;utm_content=Panasonic</t>
  </si>
  <si>
    <t xml:space="preserve">Thick Film Resistors - SMD 1206 150Kohms 1% AEC-Q200 </t>
  </si>
  <si>
    <t>ERJ-8ENF1503V</t>
  </si>
  <si>
    <t>https://www.mouser.ca/ProductDetail/Panasonic/ERJ-8ENF1503V/?qs=%2Fha2pyFadujWqMGonbcVXWkLQ1EfH%252BUtXQeKRrjBw%252BeBNLWXHt1uUA%3D%3D&amp;utm_source=octopart&amp;utm_medium=aggregator&amp;utm_campaign=667-ERJ-8ENF1503V&amp;utm_content=Panasonic</t>
  </si>
  <si>
    <t xml:space="preserve">Analog to Digital Converters - ADC 12B ADC with Int MUX PGA Comp Osc &amp; Ref </t>
  </si>
  <si>
    <t xml:space="preserve">ADS1015IDGST </t>
  </si>
  <si>
    <t>https://www.mouser.ca/ProductDetail/Texas-Instruments/ADS1015IDGST?qs=IK5e5L0zOXh9z6MvmmS6pA%3D%3D&amp;gclid=Cj0KCQiAoab_BRCxARIsANMx4S5PzpYE28Sv8EYVTfi1rP_fUCS8BZiqJExOyPrapVQczhpd4VZq8mUaAlBaEALw_wcB</t>
  </si>
  <si>
    <t xml:space="preserve">Analog to Digital Converters - ADC 10-bit I2C Sgl Chnl </t>
  </si>
  <si>
    <t xml:space="preserve">MCP3021A5T-E/OT </t>
  </si>
  <si>
    <t>https://www.mouser.ca/ProductDetail/Microchip-Technology/MCP3021A5T-E-OT/?qs=%2Fha2pyFaduiK%252BzV9xLHb5Z7KXRSU6V7n0iu%2FZxjL%2FANdI2lQ%2FYLHRW3J6Mh9SoNW</t>
  </si>
  <si>
    <t xml:space="preserve">Thick Film Resistors - SMD 1/4watt 0ohms </t>
  </si>
  <si>
    <t xml:space="preserve">CRCW12060000Z0EA </t>
  </si>
  <si>
    <t>https://www.mouser.ca/ProductDetail/Vishay-Dale/CRCW12060000Z0EA/?qs=9Ncj7kJVcvc4chyizblTYQ%3D%3D</t>
  </si>
  <si>
    <t xml:space="preserve">Thick Film Resistors - SMD 1/4watt 12.1Kohms 1% </t>
  </si>
  <si>
    <t>CRCW120612K1FKEA</t>
  </si>
  <si>
    <t>https://www.mouser.ca/ProductDetail/Vishay-Dale/CRCW120612K1FKEA/?qs=AcN%2F%2F5h%252BSua5MTTx7KT%2F3g%3D%3D</t>
  </si>
  <si>
    <t xml:space="preserve">Thick Film Resistors - SMD 1/4watt 681ohms 1% </t>
  </si>
  <si>
    <t xml:space="preserve">CRCW1206681RFKEA </t>
  </si>
  <si>
    <t>https://www.mouser.ca/ProductDetail/Vishay-Dale/CRCW1206681RFKEA/?qs=AKKmdqljlna9jDXTYS%252BFzw%3D%3D</t>
  </si>
  <si>
    <t xml:space="preserve">Thick Film Resistors - SMD 1206 86.6Kohms 1% AEC-Q200 </t>
  </si>
  <si>
    <t>ERJ-8ENF8662V</t>
  </si>
  <si>
    <t>https://www.mouser.ca/ProductDetail/Panasonic/ERJ-8ENF8662V/?qs=%2Fha2pyFadujWqMGonbcVXautE7P6%2FQCMuO7hQiQ7XkWV1NY6utme6w%3D%3D&amp;utm_source=octopart&amp;utm_medium=aggregator&amp;utm_campaign=667-ERJ-8ENF8662V&amp;utm_content=Panasonic</t>
  </si>
  <si>
    <t xml:space="preserve">Thick Film Resistors - SMD 1206 1.33Kohms 1% AEC-Q200 </t>
  </si>
  <si>
    <t xml:space="preserve">ERJ-8ENF1331V </t>
  </si>
  <si>
    <t>https://www.mouser.ca/ProductDetail/Panasonic/ERJ-8ENF1331V/?qs=%2Fha2pyFadujWqMGonbcVXXW6D2GDLlz3%252B4HMTGG5CYTGyQbe5AvbZQ%3D%3D&amp;utm_source=octopart&amp;utm_medium=aggregator&amp;utm_campaign=667-ERJ-8ENF1331V&amp;utm_content=Panasonic</t>
  </si>
  <si>
    <t xml:space="preserve">Diodes - General Purpose, Power, Switching 100V 200mA </t>
  </si>
  <si>
    <t xml:space="preserve">MMBD914LT1G </t>
  </si>
  <si>
    <t>https://www.mouser.ca/ProductDetail/ON-Semiconductor/MMBD914LT1G/?qs=%2Fha2pyFaduiieyT0JES%252BZV35hfrT6hzDUTn%2FbLqQz%252BIR6FCusDBasA%3D%3D&amp;utm_source=octopart&amp;utm_medium=aggregator&amp;utm_campaign=863-MMBD914LT1G&amp;utm_content=ON%20Semiconductor</t>
  </si>
  <si>
    <t xml:space="preserve">Thick Film Resistors - SMD 1206 47ohms 1% Tol AEC-Q200 </t>
  </si>
  <si>
    <t>ERJ-8ENF47R0V</t>
  </si>
  <si>
    <t>https://www.mouser.ca/ProductDetail/Panasonic/ERJ-8ENF47R0V/?qs=%2Fha2pyFadujWqMGonbcVXa3t1OSIN8UtSmXAg%2FK7Zg%252BqhAZUZ3C%2FLg%3D%3D&amp;utm_source=octopart&amp;utm_medium=aggregator&amp;utm_campaign=667-ERJ-8ENF47R0V&amp;utm_content=Panasonic</t>
  </si>
  <si>
    <t xml:space="preserve">Thick Film Resistors - SMD 1206 33Kohms 1% AEC-Q200 </t>
  </si>
  <si>
    <t xml:space="preserve">ERJ-8ENF3302V </t>
  </si>
  <si>
    <t>https://www.mouser.ca/ProductDetail/Panasonic/ERJ-8ENF3302V/?qs=%2Fha2pyFadujWqMGonbcVXc1P5VYZJVvX0zO7ZrpnE1Z77Y%252BuSVppZg%3D%3D&amp;utm_source=octopart&amp;utm_medium=aggregator&amp;utm_campaign=667-ERJ-8ENF3302V&amp;utm_content=Panasonic</t>
  </si>
  <si>
    <t xml:space="preserve">Thick Film Resistors - SMD 1206 470ohms 1% AEC-Q200 </t>
  </si>
  <si>
    <t>ERJ-8ENF4700V</t>
  </si>
  <si>
    <t>https://www.mouser.ca/ProductDetail/Panasonic/ERJ-8ENF4700V/?qs=%2Fha2pyFadujWqMGonbcVXbi228%252BcWTUHrcPKOCStfDKAIK8T78JxmA%3D%3D&amp;utm_source=octopart&amp;utm_medium=aggregator&amp;utm_campaign=667-ERJ-8ENF4700V&amp;utm_content=Panasonic</t>
  </si>
  <si>
    <t xml:space="preserve">MOSFET 60 V, single N-chan Trench MOSFET </t>
  </si>
  <si>
    <t xml:space="preserve">NX7002AK,215 </t>
  </si>
  <si>
    <t>https://www.mouser.ca/ProductDetail/Nexperia/NX7002AK215/?qs=zHGtguZFFhJmkJJcbWaFRw%3D%3D</t>
  </si>
  <si>
    <t xml:space="preserve">MOSFET P-CH -50 V -180 mA </t>
  </si>
  <si>
    <t>BSS84AK,215</t>
  </si>
  <si>
    <t>https://www.mouser.ca/ProductDetail/Nexperia/BSS84AK215/?qs=%2Fha2pyFadugYfI%252Bd3NjEpZdVE4rZgJOJiV7Okvl9230v9%252BwpacE8cg%3D%3D&amp;utm_source=octopart&amp;utm_medium=aggregator&amp;utm_campaign=771-BSS84AK215&amp;utm_content=Nexperia</t>
  </si>
  <si>
    <t xml:space="preserve">Standard LEDs - SMD WL-SMCW SMDMono TpVw Waterclr 0603 Red </t>
  </si>
  <si>
    <t xml:space="preserve">150060RS75000 </t>
  </si>
  <si>
    <t>https://www.mouser.ca/ProductDetail/Wurth-Elektronik/150060RS75000/?qs=%2Fha2pyFaduhuT%2FKGSijZP%252BDSkPT0Suop0x%2FwtXDxbagDB%2FdrxntlmLkUi51iNl51&amp;utm_source=octopart&amp;utm_medium=aggregator&amp;utm_campaign=710-150060RS75000&amp;utm_content=Wurth%20Elektronik</t>
  </si>
  <si>
    <t xml:space="preserve">Standard LEDs - SMD WL-SMCW SMDMono TpVw Waterclr 0603 BrtGrn </t>
  </si>
  <si>
    <t xml:space="preserve">150060VS75000 </t>
  </si>
  <si>
    <t>https://www.mouser.ca/ProductDetail/Wurth-Elektronik/150060VS75000/?qs=%2Fha2pyFaduhuT%2FKGSijZP0vTyJZ9U993KfsBQSxqATYhY9jnc2c09tXoMoJ3wn4L&amp;utm_source=octopart&amp;utm_medium=aggregator&amp;utm_campaign=710-150060VS75000&amp;utm_content=Wurth%20Elektronik</t>
  </si>
  <si>
    <t xml:space="preserve">NTC Thermistors 10Kohms Special Tolerance </t>
  </si>
  <si>
    <t>NTCLE317E4103SBA</t>
  </si>
  <si>
    <t>https://www.mouser.ca/ProductDetail/Vishay/NTCLE317E4103SBA?qs=7MVldsJ5UazYXPoImwfyWg==&amp;gclid=CjwKCAiAudD_BRBXEiwAudakX4pmfVEcPsMLWKkXan-ljlYM8FgLb2rO4zeGcnd7Mn87N1-vwounfhoCC_MQAvD_BwE</t>
  </si>
  <si>
    <t xml:space="preserve">Zener Diodes 3.3V 250mW </t>
  </si>
  <si>
    <t>BZX84C3V3LT1G</t>
  </si>
  <si>
    <t>https://www.mouser.ca/ProductDetail/ON-Semiconductor/BZX84C3V3LT1G/?qs=vNc2DXHODiIKL62%252Be6h8Pg%3D%3D</t>
  </si>
  <si>
    <t>NOTE: For the second battery, the MCP3021A5T-E/OT should be replaced with a chip that has a different hardcoded address, such as the MCP3021A6T-E/OT.</t>
  </si>
  <si>
    <t>NOTE: The ADS1015IDGST must be configured with different resistors. Currently the 0 ohm resistors are placeholders, but spare resistors should also be used to configure this.</t>
  </si>
  <si>
    <t>NOTE: With this particular header, the Molex 2695 connecter should be used.</t>
  </si>
  <si>
    <t>Mouser/Digikey Part #'s</t>
  </si>
  <si>
    <t xml:space="preserve">71-CRCW120610K0FKEB </t>
  </si>
  <si>
    <t xml:space="preserve">595-TLV1117LV33DCYR </t>
  </si>
  <si>
    <t xml:space="preserve">538-171856-0105 </t>
  </si>
  <si>
    <t xml:space="preserve">581-04026D105KAT2A </t>
  </si>
  <si>
    <t xml:space="preserve">863-LM324DR2G </t>
  </si>
  <si>
    <t xml:space="preserve">667-ERJ-8ENF3003V </t>
  </si>
  <si>
    <t xml:space="preserve">667-ERJ-8ENF1003V </t>
  </si>
  <si>
    <t xml:space="preserve">667-ERJ-8ENF1503V </t>
  </si>
  <si>
    <t xml:space="preserve">595-ADS1015IDGST </t>
  </si>
  <si>
    <t xml:space="preserve">579-MCP3021A5T-E/OT </t>
  </si>
  <si>
    <t xml:space="preserve">71-CRCW1206-0-E3 </t>
  </si>
  <si>
    <t xml:space="preserve">71-CRCW1206-12.1K-E3 </t>
  </si>
  <si>
    <t xml:space="preserve">71-CRCW1206-681-E3 </t>
  </si>
  <si>
    <t xml:space="preserve">667-ERJ-8ENF8662V </t>
  </si>
  <si>
    <t xml:space="preserve">667-ERJ-8ENF1331V </t>
  </si>
  <si>
    <t xml:space="preserve">863-MMBD914LT1G </t>
  </si>
  <si>
    <t xml:space="preserve">667-ERJ-8ENF47R0V </t>
  </si>
  <si>
    <t xml:space="preserve">667-ERJ-8ENF3302V </t>
  </si>
  <si>
    <t xml:space="preserve">667-ERJ-8ENF4700V </t>
  </si>
  <si>
    <t xml:space="preserve">771-NX7002AK,215 </t>
  </si>
  <si>
    <t xml:space="preserve">771-BSS84AK215 </t>
  </si>
  <si>
    <t xml:space="preserve">710-150060RS75000 </t>
  </si>
  <si>
    <t xml:space="preserve">710-150060VS75000 </t>
  </si>
  <si>
    <t xml:space="preserve">594-NTCLE317E4103SBA </t>
  </si>
  <si>
    <t xml:space="preserve">863-BZX84C3V3LT1G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</si>
</sst>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A5A5A5"/>
        <bgColor rgb="FF000000"/>
      </patternFill>
    </fill>
  </fills>
  <borders count="4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/>
      <bottom style="double">
        <color rgb="FF3F3F3F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9">
    <xf numFmtId="0" fontId="0" fillId="0" borderId="0" xfId="0"/>
    <xf numFmtId="0" fontId="0" fillId="3" borderId="3" xfId="0" applyFill="1" applyBorder="1"/>
    <xf numFmtId="0" fontId="2" fillId="0" borderId="0" xfId="0" applyFont="1" applyAlignment="1">
      <alignment wrapText="1"/>
    </xf>
    <xf numFmtId="0" fontId="1" fillId="2" borderId="2" xfId="1" applyBorder="1" applyAlignment="1">
      <alignment horizontal="center" wrapText="1"/>
    </xf>
    <xf numFmtId="0" fontId="0" fillId="0" borderId="0" xfId="0" applyFill="1" applyAlignment="1">
      <alignment wrapText="1"/>
    </xf>
    <xf numFmtId="0" fontId="3" fillId="4" borderId="1" xfId="0" applyFont="1" applyFill="1" applyBorder="1" applyAlignment="1">
      <alignment wrapText="1"/>
    </xf>
    <xf numFmtId="0" fontId="1" fillId="2" borderId="2" xfId="1" applyBorder="1" applyAlignment="1">
      <alignment horizontal="left" wrapText="1"/>
    </xf>
    <xf numFmtId="0" fontId="1" fillId="2" borderId="2" xfId="1" applyBorder="1" applyAlignment="1">
      <alignment wrapText="1"/>
    </xf>
    <xf numFmtId="164" fontId="1" fillId="2" borderId="2" xfId="1" applyNumberFormat="1" applyBorder="1" applyAlignment="1">
      <alignment horizontal="center" wrapText="1"/>
    </xf>
  </cellXfs>
  <cellStyles count="2">
    <cellStyle name="Check Cell" xfId="1" builtinId="23"/>
    <cellStyle name="Normal" xfId="0" builtinId="0"/>
  </cellStyles>
  <dxfs count="2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color auto="1"/>
      </font>
      <numFmt numFmtId="12" formatCode="&quot;$&quot;#,##0.00_);[Red]\(&quot;$&quot;#,##0.00\)"/>
      <alignment horizontal="general" vertical="bottom" textRotation="0" wrapText="1" indent="0" justifyLastLine="0" shrinkToFit="0" readingOrder="0"/>
    </dxf>
    <dxf>
      <font>
        <color auto="1"/>
      </font>
      <alignment horizontal="general" vertical="bottom" textRotation="0" wrapText="1" indent="0" justifyLastLine="0" shrinkToFit="0" readingOrder="0"/>
    </dxf>
    <dxf>
      <font>
        <color auto="1"/>
      </font>
      <numFmt numFmtId="0" formatCode="General"/>
      <alignment horizontal="general" vertical="bottom" textRotation="0" wrapText="1" indent="0" justifyLastLine="0" shrinkToFit="0" readingOrder="0"/>
    </dxf>
    <dxf>
      <font>
        <color auto="1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border outline="0">
        <top style="double">
          <color rgb="FF3F3F3F"/>
        </top>
      </border>
    </dxf>
    <dxf>
      <alignment horizontal="general" vertical="bottom" textRotation="0" wrapText="1" indent="0" justifyLastLine="0" shrinkToFit="0" readingOrder="0"/>
    </dxf>
    <dxf>
      <border outline="0">
        <bottom style="double">
          <color rgb="FF3F3F3F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double">
          <color rgb="FF3F3F3F"/>
        </left>
        <right style="double">
          <color rgb="FF3F3F3F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E624EB6-4CE6-498D-AA21-12B100C339E7}" name="Table3" displayName="Table3" ref="A1:K27" totalsRowCount="1" headerRowDxfId="26" dataDxfId="24" totalsRowDxfId="22" headerRowBorderDxfId="25" tableBorderDxfId="23" headerRowCellStyle="Check Cell">
  <autoFilter ref="A1:K26" xr:uid="{651DE7DD-8E36-45A1-B876-A385E109FD2D}"/>
  <tableColumns count="11">
    <tableColumn id="1" xr3:uid="{4AFDF677-33D8-4175-ABBF-D8A80D277745}" name="Description" dataDxfId="21" totalsRowDxfId="10"/>
    <tableColumn id="2" xr3:uid="{AA81DDD7-8266-4282-96BB-6EE00DD595E4}" name="Manufacturer #'s " dataDxfId="20" totalsRowDxfId="9"/>
    <tableColumn id="12" xr3:uid="{2B76547F-6F2F-45D0-BE4A-F8D9923227A0}" name="Mouser/Digikey Part #'s" dataDxfId="19" totalsRowDxfId="8"/>
    <tableColumn id="3" xr3:uid="{E7214BAD-03ED-46EF-867B-859D9C1F5465}" name="Source" dataDxfId="18" totalsRowDxfId="7"/>
    <tableColumn id="4" xr3:uid="{44A72C94-D253-4B33-9343-3EB1AB04C63C}" name="Links" dataDxfId="17" totalsRowDxfId="6"/>
    <tableColumn id="5" xr3:uid="{CDFC26C2-73D5-4289-9EAD-76C3EA501427}" name="Purchaser Notes" dataDxfId="16" totalsRowDxfId="5"/>
    <tableColumn id="6" xr3:uid="{0188DAAC-A223-4D8E-83DE-E59DE974F68E}" name="Quantity Required" dataDxfId="15" totalsRowDxfId="4"/>
    <tableColumn id="7" xr3:uid="{CAD6D0D4-B8BC-4E89-BCCE-044BFD8B7443}" name="Quantity Purchased" dataDxfId="14" totalsRowDxfId="3">
      <calculatedColumnFormula>I2*G2</calculatedColumnFormula>
    </tableColumn>
    <tableColumn id="8" xr3:uid="{4D5C51EC-D468-48EE-8D88-A3989751F4A4}" name="Unit Price (@Q)" dataDxfId="13" totalsRowDxfId="2"/>
    <tableColumn id="9" xr3:uid="{C90E849E-FC94-4196-ABE3-7C5ADD9141FA}" name="MMRT Cost" totalsRowFunction="custom" dataDxfId="12" totalsRowDxfId="1">
      <calculatedColumnFormula>I2*H2</calculatedColumnFormula>
      <totalsRowFormula>SUM(J2:J26)</totalsRowFormula>
    </tableColumn>
    <tableColumn id="10" xr3:uid="{92EF2EC2-084A-4535-8025-FFA306FB45FE}" name="Component" dataDxfId="11" totalsRowDxfId="0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A3A6CB-7B49-48F0-9368-5EBAE2DA3312}">
  <sheetPr>
    <pageSetUpPr fitToPage="1"/>
  </sheetPr>
  <dimension ref="A1:K90"/>
  <sheetViews>
    <sheetView tabSelected="1" zoomScaleNormal="100" workbookViewId="0">
      <selection activeCell="E3" sqref="E3"/>
    </sheetView>
  </sheetViews>
  <sheetFormatPr defaultRowHeight="15" x14ac:dyDescent="0.25"/>
  <cols>
    <col min="1" max="1" width="29" customWidth="1"/>
    <col min="2" max="2" width="22.85546875" customWidth="1"/>
    <col min="3" max="3" width="24.140625" customWidth="1"/>
    <col min="4" max="4" width="10.28515625" customWidth="1"/>
    <col min="5" max="5" width="42.28515625" customWidth="1"/>
    <col min="6" max="6" width="19.42578125" customWidth="1"/>
    <col min="7" max="7" width="11.5703125" customWidth="1"/>
    <col min="8" max="8" width="15.28515625" customWidth="1"/>
    <col min="9" max="9" width="11.28515625" customWidth="1"/>
    <col min="10" max="10" width="9.140625" customWidth="1"/>
    <col min="11" max="11" width="13.42578125" customWidth="1"/>
  </cols>
  <sheetData>
    <row r="1" spans="1:11" ht="31.5" thickTop="1" thickBot="1" x14ac:dyDescent="0.3">
      <c r="A1" s="5" t="s">
        <v>0</v>
      </c>
      <c r="B1" s="6" t="s">
        <v>1</v>
      </c>
      <c r="C1" s="6" t="s">
        <v>90</v>
      </c>
      <c r="D1" s="7" t="s">
        <v>2</v>
      </c>
      <c r="E1" s="7" t="s">
        <v>3</v>
      </c>
      <c r="F1" s="7" t="s">
        <v>4</v>
      </c>
      <c r="G1" s="3" t="s">
        <v>5</v>
      </c>
      <c r="H1" s="3" t="s">
        <v>6</v>
      </c>
      <c r="I1" s="8" t="s">
        <v>7</v>
      </c>
      <c r="J1" s="3" t="s">
        <v>8</v>
      </c>
      <c r="K1" s="7" t="s">
        <v>9</v>
      </c>
    </row>
    <row r="2" spans="1:11" ht="60.75" thickTop="1" x14ac:dyDescent="0.25">
      <c r="A2" s="2" t="s">
        <v>10</v>
      </c>
      <c r="B2" s="2" t="s">
        <v>11</v>
      </c>
      <c r="C2" s="2" t="s">
        <v>93</v>
      </c>
      <c r="D2" s="2" t="s">
        <v>12</v>
      </c>
      <c r="E2" s="4" t="s">
        <v>13</v>
      </c>
      <c r="F2" s="2"/>
      <c r="G2" s="2">
        <v>2</v>
      </c>
      <c r="H2" s="2">
        <v>2</v>
      </c>
      <c r="I2" s="2">
        <v>0.69099999999999995</v>
      </c>
      <c r="J2" s="2">
        <f t="shared" ref="J2:J26" si="0">I2*H2</f>
        <v>1.3819999999999999</v>
      </c>
      <c r="K2" s="2" t="s">
        <v>14</v>
      </c>
    </row>
    <row r="3" spans="1:11" ht="60" x14ac:dyDescent="0.25">
      <c r="A3" s="2" t="s">
        <v>15</v>
      </c>
      <c r="B3" s="2" t="s">
        <v>16</v>
      </c>
      <c r="C3" t="s">
        <v>91</v>
      </c>
      <c r="D3" s="2" t="s">
        <v>12</v>
      </c>
      <c r="E3" s="4" t="s">
        <v>17</v>
      </c>
      <c r="F3" s="2"/>
      <c r="G3" s="2">
        <v>15</v>
      </c>
      <c r="H3" s="2">
        <v>15</v>
      </c>
      <c r="I3" s="2">
        <v>0.14399999999999999</v>
      </c>
      <c r="J3" s="2">
        <f t="shared" si="0"/>
        <v>2.1599999999999997</v>
      </c>
      <c r="K3" s="2" t="s">
        <v>14</v>
      </c>
    </row>
    <row r="4" spans="1:11" ht="45" x14ac:dyDescent="0.25">
      <c r="A4" s="2" t="s">
        <v>18</v>
      </c>
      <c r="B4" s="2" t="s">
        <v>19</v>
      </c>
      <c r="C4" s="2" t="s">
        <v>92</v>
      </c>
      <c r="D4" s="2" t="s">
        <v>12</v>
      </c>
      <c r="E4" s="2" t="s">
        <v>20</v>
      </c>
      <c r="F4" s="2"/>
      <c r="G4" s="2">
        <v>1</v>
      </c>
      <c r="H4" s="2">
        <v>1</v>
      </c>
      <c r="I4" s="2">
        <v>0.82099999999999995</v>
      </c>
      <c r="J4" s="2">
        <f t="shared" si="0"/>
        <v>0.82099999999999995</v>
      </c>
      <c r="K4" s="2" t="s">
        <v>14</v>
      </c>
    </row>
    <row r="5" spans="1:11" ht="45" x14ac:dyDescent="0.25">
      <c r="A5" s="2" t="s">
        <v>21</v>
      </c>
      <c r="B5" s="2" t="s">
        <v>22</v>
      </c>
      <c r="C5" s="2" t="s">
        <v>94</v>
      </c>
      <c r="D5" s="2" t="s">
        <v>12</v>
      </c>
      <c r="E5" s="2" t="s">
        <v>23</v>
      </c>
      <c r="F5" s="2"/>
      <c r="G5" s="2">
        <v>2</v>
      </c>
      <c r="H5" s="2">
        <v>2</v>
      </c>
      <c r="I5" s="2">
        <v>0.20200000000000001</v>
      </c>
      <c r="J5" s="2">
        <f t="shared" si="0"/>
        <v>0.40400000000000003</v>
      </c>
      <c r="K5" s="2" t="s">
        <v>14</v>
      </c>
    </row>
    <row r="6" spans="1:11" ht="90" x14ac:dyDescent="0.25">
      <c r="A6" s="2" t="s">
        <v>24</v>
      </c>
      <c r="B6" s="2" t="s">
        <v>25</v>
      </c>
      <c r="C6" s="2" t="s">
        <v>95</v>
      </c>
      <c r="D6" s="2" t="s">
        <v>12</v>
      </c>
      <c r="E6" s="2" t="s">
        <v>26</v>
      </c>
      <c r="F6" s="2"/>
      <c r="G6" s="2">
        <v>4</v>
      </c>
      <c r="H6" s="2">
        <v>4</v>
      </c>
      <c r="I6" s="2">
        <v>0.67700000000000005</v>
      </c>
      <c r="J6" s="2">
        <f t="shared" si="0"/>
        <v>2.7080000000000002</v>
      </c>
      <c r="K6" s="2" t="s">
        <v>14</v>
      </c>
    </row>
    <row r="7" spans="1:11" ht="105" x14ac:dyDescent="0.25">
      <c r="A7" s="2" t="s">
        <v>27</v>
      </c>
      <c r="B7" s="2" t="s">
        <v>28</v>
      </c>
      <c r="C7" s="2" t="s">
        <v>96</v>
      </c>
      <c r="D7" s="2" t="s">
        <v>12</v>
      </c>
      <c r="E7" s="2" t="s">
        <v>29</v>
      </c>
      <c r="F7" s="2"/>
      <c r="G7" s="2">
        <v>6</v>
      </c>
      <c r="H7" s="2">
        <v>6</v>
      </c>
      <c r="I7" s="2">
        <v>0.14399999999999999</v>
      </c>
      <c r="J7" s="2">
        <f t="shared" si="0"/>
        <v>0.86399999999999988</v>
      </c>
      <c r="K7" s="2" t="s">
        <v>14</v>
      </c>
    </row>
    <row r="8" spans="1:11" ht="105" x14ac:dyDescent="0.25">
      <c r="A8" s="2" t="s">
        <v>30</v>
      </c>
      <c r="B8" s="2" t="s">
        <v>31</v>
      </c>
      <c r="C8" t="s">
        <v>97</v>
      </c>
      <c r="D8" s="2" t="s">
        <v>12</v>
      </c>
      <c r="E8" s="2" t="s">
        <v>32</v>
      </c>
      <c r="F8" s="2"/>
      <c r="G8" s="2">
        <v>8</v>
      </c>
      <c r="H8" s="2">
        <v>8</v>
      </c>
      <c r="I8" s="2">
        <v>0.158</v>
      </c>
      <c r="J8" s="2">
        <f t="shared" si="0"/>
        <v>1.264</v>
      </c>
      <c r="K8" s="2" t="s">
        <v>14</v>
      </c>
    </row>
    <row r="9" spans="1:11" ht="105" x14ac:dyDescent="0.25">
      <c r="A9" s="2" t="s">
        <v>33</v>
      </c>
      <c r="B9" s="2" t="s">
        <v>34</v>
      </c>
      <c r="C9" t="s">
        <v>98</v>
      </c>
      <c r="D9" s="2" t="s">
        <v>12</v>
      </c>
      <c r="E9" s="2" t="s">
        <v>35</v>
      </c>
      <c r="F9" s="2"/>
      <c r="G9" s="2">
        <v>6</v>
      </c>
      <c r="H9" s="2">
        <v>6</v>
      </c>
      <c r="I9" s="2">
        <v>0.14399999999999999</v>
      </c>
      <c r="J9" s="2">
        <f t="shared" si="0"/>
        <v>0.86399999999999988</v>
      </c>
      <c r="K9" s="2" t="s">
        <v>14</v>
      </c>
    </row>
    <row r="10" spans="1:11" ht="90" x14ac:dyDescent="0.25">
      <c r="A10" s="2" t="s">
        <v>36</v>
      </c>
      <c r="B10" s="2" t="s">
        <v>37</v>
      </c>
      <c r="C10" t="s">
        <v>99</v>
      </c>
      <c r="D10" s="2" t="s">
        <v>12</v>
      </c>
      <c r="E10" s="2" t="s">
        <v>38</v>
      </c>
      <c r="F10" s="2"/>
      <c r="G10" s="2">
        <v>1</v>
      </c>
      <c r="H10" s="2">
        <v>1</v>
      </c>
      <c r="I10" s="2">
        <v>4.3899999999999997</v>
      </c>
      <c r="J10" s="2">
        <f t="shared" si="0"/>
        <v>4.3899999999999997</v>
      </c>
      <c r="K10" s="2" t="s">
        <v>14</v>
      </c>
    </row>
    <row r="11" spans="1:11" ht="75" x14ac:dyDescent="0.25">
      <c r="A11" s="2" t="s">
        <v>39</v>
      </c>
      <c r="B11" s="2" t="s">
        <v>40</v>
      </c>
      <c r="C11" t="s">
        <v>100</v>
      </c>
      <c r="D11" s="2" t="s">
        <v>12</v>
      </c>
      <c r="E11" s="2" t="s">
        <v>41</v>
      </c>
      <c r="F11" s="2"/>
      <c r="G11" s="2">
        <v>1</v>
      </c>
      <c r="H11" s="2">
        <v>1</v>
      </c>
      <c r="I11" s="2">
        <v>1.64</v>
      </c>
      <c r="J11" s="2">
        <f t="shared" si="0"/>
        <v>1.64</v>
      </c>
      <c r="K11" s="2" t="s">
        <v>14</v>
      </c>
    </row>
    <row r="12" spans="1:11" ht="60" x14ac:dyDescent="0.25">
      <c r="A12" s="2" t="s">
        <v>42</v>
      </c>
      <c r="B12" s="2" t="s">
        <v>43</v>
      </c>
      <c r="C12" t="s">
        <v>101</v>
      </c>
      <c r="D12" s="2" t="s">
        <v>12</v>
      </c>
      <c r="E12" s="2" t="s">
        <v>44</v>
      </c>
      <c r="F12" s="2"/>
      <c r="G12" s="2">
        <v>2</v>
      </c>
      <c r="H12" s="2">
        <v>2</v>
      </c>
      <c r="I12" s="2">
        <v>0.14399999999999999</v>
      </c>
      <c r="J12" s="2">
        <f t="shared" si="0"/>
        <v>0.28799999999999998</v>
      </c>
      <c r="K12" s="2" t="s">
        <v>14</v>
      </c>
    </row>
    <row r="13" spans="1:11" ht="60" x14ac:dyDescent="0.25">
      <c r="A13" s="2" t="s">
        <v>45</v>
      </c>
      <c r="B13" s="2" t="s">
        <v>46</v>
      </c>
      <c r="C13" t="s">
        <v>102</v>
      </c>
      <c r="D13" s="2" t="s">
        <v>12</v>
      </c>
      <c r="E13" s="2" t="s">
        <v>47</v>
      </c>
      <c r="F13" s="2"/>
      <c r="G13" s="2">
        <v>4</v>
      </c>
      <c r="H13" s="2">
        <v>4</v>
      </c>
      <c r="I13" s="2">
        <v>0.14399999999999999</v>
      </c>
      <c r="J13" s="2">
        <f t="shared" si="0"/>
        <v>0.57599999999999996</v>
      </c>
      <c r="K13" s="2" t="s">
        <v>14</v>
      </c>
    </row>
    <row r="14" spans="1:11" ht="60" x14ac:dyDescent="0.25">
      <c r="A14" s="2" t="s">
        <v>48</v>
      </c>
      <c r="B14" s="2" t="s">
        <v>49</v>
      </c>
      <c r="C14" t="s">
        <v>103</v>
      </c>
      <c r="D14" s="2" t="s">
        <v>12</v>
      </c>
      <c r="E14" s="2" t="s">
        <v>50</v>
      </c>
      <c r="F14" s="2"/>
      <c r="G14" s="2">
        <v>4</v>
      </c>
      <c r="H14" s="2">
        <v>4</v>
      </c>
      <c r="I14" s="2">
        <v>0.14399999999999999</v>
      </c>
      <c r="J14" s="2">
        <f t="shared" si="0"/>
        <v>0.57599999999999996</v>
      </c>
      <c r="K14" s="2" t="s">
        <v>14</v>
      </c>
    </row>
    <row r="15" spans="1:11" ht="105" x14ac:dyDescent="0.25">
      <c r="A15" s="2" t="s">
        <v>51</v>
      </c>
      <c r="B15" s="2" t="s">
        <v>52</v>
      </c>
      <c r="C15" t="s">
        <v>104</v>
      </c>
      <c r="D15" s="2" t="s">
        <v>12</v>
      </c>
      <c r="E15" s="2" t="s">
        <v>53</v>
      </c>
      <c r="F15" s="2"/>
      <c r="G15" s="2">
        <v>4</v>
      </c>
      <c r="H15" s="2">
        <v>4</v>
      </c>
      <c r="I15" s="2">
        <v>0.14399999999999999</v>
      </c>
      <c r="J15" s="2">
        <f t="shared" si="0"/>
        <v>0.57599999999999996</v>
      </c>
      <c r="K15" s="2" t="s">
        <v>14</v>
      </c>
    </row>
    <row r="16" spans="1:11" ht="105" x14ac:dyDescent="0.25">
      <c r="A16" s="2" t="s">
        <v>54</v>
      </c>
      <c r="B16" s="2" t="s">
        <v>55</v>
      </c>
      <c r="C16" t="s">
        <v>105</v>
      </c>
      <c r="D16" s="2" t="s">
        <v>12</v>
      </c>
      <c r="E16" s="2" t="s">
        <v>56</v>
      </c>
      <c r="F16" s="2"/>
      <c r="G16" s="2">
        <v>4</v>
      </c>
      <c r="H16" s="2">
        <v>4</v>
      </c>
      <c r="I16" s="2">
        <v>0.158</v>
      </c>
      <c r="J16" s="2">
        <f t="shared" si="0"/>
        <v>0.63200000000000001</v>
      </c>
      <c r="K16" s="2" t="s">
        <v>14</v>
      </c>
    </row>
    <row r="17" spans="1:11" ht="120" x14ac:dyDescent="0.25">
      <c r="A17" s="2" t="s">
        <v>57</v>
      </c>
      <c r="B17" s="2" t="s">
        <v>58</v>
      </c>
      <c r="C17" t="s">
        <v>106</v>
      </c>
      <c r="D17" s="2" t="s">
        <v>12</v>
      </c>
      <c r="E17" s="2" t="s">
        <v>59</v>
      </c>
      <c r="F17" s="2"/>
      <c r="G17" s="2">
        <v>4</v>
      </c>
      <c r="H17" s="2">
        <v>4</v>
      </c>
      <c r="I17" s="2">
        <v>0.14399999999999999</v>
      </c>
      <c r="J17" s="2">
        <f t="shared" si="0"/>
        <v>0.57599999999999996</v>
      </c>
      <c r="K17" s="2" t="s">
        <v>14</v>
      </c>
    </row>
    <row r="18" spans="1:11" ht="105" x14ac:dyDescent="0.25">
      <c r="A18" s="2" t="s">
        <v>60</v>
      </c>
      <c r="B18" s="2" t="s">
        <v>61</v>
      </c>
      <c r="C18" t="s">
        <v>107</v>
      </c>
      <c r="D18" s="2" t="s">
        <v>12</v>
      </c>
      <c r="E18" s="2" t="s">
        <v>62</v>
      </c>
      <c r="F18" s="2"/>
      <c r="G18" s="2">
        <v>4</v>
      </c>
      <c r="H18" s="2">
        <v>4</v>
      </c>
      <c r="I18" s="2">
        <v>0.14399999999999999</v>
      </c>
      <c r="J18" s="2">
        <f t="shared" si="0"/>
        <v>0.57599999999999996</v>
      </c>
      <c r="K18" s="2" t="s">
        <v>14</v>
      </c>
    </row>
    <row r="19" spans="1:11" ht="105" x14ac:dyDescent="0.25">
      <c r="A19" s="2" t="s">
        <v>63</v>
      </c>
      <c r="B19" s="2" t="s">
        <v>64</v>
      </c>
      <c r="C19" t="s">
        <v>108</v>
      </c>
      <c r="D19" s="2" t="s">
        <v>12</v>
      </c>
      <c r="E19" s="2" t="s">
        <v>65</v>
      </c>
      <c r="F19" s="2"/>
      <c r="G19" s="2">
        <v>4</v>
      </c>
      <c r="H19" s="2">
        <v>4</v>
      </c>
      <c r="I19" s="2">
        <v>0.14399999999999999</v>
      </c>
      <c r="J19" s="2">
        <f t="shared" si="0"/>
        <v>0.57599999999999996</v>
      </c>
      <c r="K19" s="2" t="s">
        <v>14</v>
      </c>
    </row>
    <row r="20" spans="1:11" ht="105" x14ac:dyDescent="0.25">
      <c r="A20" s="2" t="s">
        <v>66</v>
      </c>
      <c r="B20" s="2" t="s">
        <v>67</v>
      </c>
      <c r="C20" t="s">
        <v>109</v>
      </c>
      <c r="D20" s="2" t="s">
        <v>12</v>
      </c>
      <c r="E20" s="2" t="s">
        <v>68</v>
      </c>
      <c r="F20" s="2"/>
      <c r="G20" s="2">
        <v>8</v>
      </c>
      <c r="H20" s="2">
        <v>8</v>
      </c>
      <c r="I20" s="2">
        <v>0.14399999999999999</v>
      </c>
      <c r="J20" s="2">
        <f t="shared" si="0"/>
        <v>1.1519999999999999</v>
      </c>
      <c r="K20" s="2" t="s">
        <v>14</v>
      </c>
    </row>
    <row r="21" spans="1:11" ht="45" x14ac:dyDescent="0.25">
      <c r="A21" s="2" t="s">
        <v>69</v>
      </c>
      <c r="B21" s="2" t="s">
        <v>70</v>
      </c>
      <c r="C21" t="s">
        <v>110</v>
      </c>
      <c r="D21" s="2" t="s">
        <v>12</v>
      </c>
      <c r="E21" s="2" t="s">
        <v>71</v>
      </c>
      <c r="F21" s="2"/>
      <c r="G21" s="2">
        <v>8</v>
      </c>
      <c r="H21" s="2">
        <v>8</v>
      </c>
      <c r="I21" s="2">
        <v>0.187</v>
      </c>
      <c r="J21" s="2">
        <f t="shared" si="0"/>
        <v>1.496</v>
      </c>
      <c r="K21" s="2" t="s">
        <v>14</v>
      </c>
    </row>
    <row r="22" spans="1:11" ht="90" x14ac:dyDescent="0.25">
      <c r="A22" s="2" t="s">
        <v>72</v>
      </c>
      <c r="B22" s="2" t="s">
        <v>73</v>
      </c>
      <c r="C22" t="s">
        <v>111</v>
      </c>
      <c r="D22" s="2" t="s">
        <v>12</v>
      </c>
      <c r="E22" s="2" t="s">
        <v>74</v>
      </c>
      <c r="F22" s="2"/>
      <c r="G22" s="2">
        <v>4</v>
      </c>
      <c r="H22" s="2">
        <v>4</v>
      </c>
      <c r="I22" s="2">
        <v>0.28799999999999998</v>
      </c>
      <c r="J22" s="2">
        <f t="shared" si="0"/>
        <v>1.1519999999999999</v>
      </c>
      <c r="K22" s="2" t="s">
        <v>14</v>
      </c>
    </row>
    <row r="23" spans="1:11" ht="135" x14ac:dyDescent="0.25">
      <c r="A23" s="2" t="s">
        <v>75</v>
      </c>
      <c r="B23" s="2" t="s">
        <v>76</v>
      </c>
      <c r="C23" t="s">
        <v>112</v>
      </c>
      <c r="D23" s="2" t="s">
        <v>12</v>
      </c>
      <c r="E23" s="2" t="s">
        <v>77</v>
      </c>
      <c r="F23" s="2"/>
      <c r="G23" s="2">
        <v>4</v>
      </c>
      <c r="H23" s="2">
        <v>4</v>
      </c>
      <c r="I23" s="2">
        <v>0.216</v>
      </c>
      <c r="J23" s="2">
        <f>I23*H23</f>
        <v>0.86399999999999999</v>
      </c>
      <c r="K23" s="2" t="s">
        <v>14</v>
      </c>
    </row>
    <row r="24" spans="1:11" ht="135" x14ac:dyDescent="0.25">
      <c r="A24" s="2" t="s">
        <v>78</v>
      </c>
      <c r="B24" s="2" t="s">
        <v>79</v>
      </c>
      <c r="C24" t="s">
        <v>113</v>
      </c>
      <c r="D24" s="2" t="s">
        <v>12</v>
      </c>
      <c r="E24" s="2" t="s">
        <v>80</v>
      </c>
      <c r="F24" s="2"/>
      <c r="G24" s="2">
        <v>4</v>
      </c>
      <c r="H24" s="2">
        <v>4</v>
      </c>
      <c r="I24" s="2">
        <v>0.216</v>
      </c>
      <c r="J24" s="2">
        <f t="shared" si="0"/>
        <v>0.86399999999999999</v>
      </c>
      <c r="K24" s="2" t="s">
        <v>14</v>
      </c>
    </row>
    <row r="25" spans="1:11" ht="90" x14ac:dyDescent="0.25">
      <c r="A25" s="2" t="s">
        <v>81</v>
      </c>
      <c r="B25" s="2" t="s">
        <v>82</v>
      </c>
      <c r="C25" t="s">
        <v>114</v>
      </c>
      <c r="D25" s="2" t="s">
        <v>12</v>
      </c>
      <c r="E25" s="2" t="s">
        <v>83</v>
      </c>
      <c r="F25" s="2"/>
      <c r="G25" s="2">
        <v>1</v>
      </c>
      <c r="H25" s="2">
        <v>1</v>
      </c>
      <c r="I25" s="2">
        <v>1.74</v>
      </c>
      <c r="J25" s="2">
        <f t="shared" si="0"/>
        <v>1.74</v>
      </c>
      <c r="K25" s="2" t="s">
        <v>14</v>
      </c>
    </row>
    <row r="26" spans="1:11" ht="45" x14ac:dyDescent="0.25">
      <c r="A26" s="2" t="s">
        <v>84</v>
      </c>
      <c r="B26" s="2" t="s">
        <v>85</v>
      </c>
      <c r="C26" t="s">
        <v>115</v>
      </c>
      <c r="D26" s="2" t="s">
        <v>12</v>
      </c>
      <c r="E26" s="2" t="s">
        <v>86</v>
      </c>
      <c r="F26" s="2"/>
      <c r="G26" s="2">
        <v>4</v>
      </c>
      <c r="H26" s="2">
        <v>4</v>
      </c>
      <c r="I26" s="2">
        <v>0.187</v>
      </c>
      <c r="J26" s="2">
        <f t="shared" si="0"/>
        <v>0.748</v>
      </c>
      <c r="K26" s="2" t="s">
        <v>14</v>
      </c>
    </row>
    <row r="27" spans="1:11" x14ac:dyDescent="0.25">
      <c r="A27" s="2"/>
      <c r="B27" s="2"/>
      <c r="C27" s="2"/>
      <c r="D27" s="2"/>
      <c r="E27" s="2"/>
      <c r="F27" s="2"/>
      <c r="G27" s="2"/>
      <c r="H27" s="2"/>
      <c r="I27" s="2"/>
      <c r="J27" s="2">
        <f>SUM(J2:J26)</f>
        <v>28.889000000000006</v>
      </c>
      <c r="K27" s="2"/>
    </row>
    <row r="28" spans="1:11" x14ac:dyDescent="0.25">
      <c r="A28" t="s">
        <v>87</v>
      </c>
    </row>
    <row r="29" spans="1:11" x14ac:dyDescent="0.25">
      <c r="A29" t="s">
        <v>88</v>
      </c>
    </row>
    <row r="30" spans="1:11" x14ac:dyDescent="0.25">
      <c r="A30" t="s">
        <v>89</v>
      </c>
    </row>
    <row r="90" spans="6:6" x14ac:dyDescent="0.25">
      <c r="F90" s="1"/>
    </row>
  </sheetData>
  <pageMargins left="0.7" right="0.7" top="0.75" bottom="0.75" header="0.3" footer="0.3"/>
  <pageSetup scale="58" fitToHeight="0" orientation="landscape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547299730D0A04BBDEBCD1EB3BCEDEA" ma:contentTypeVersion="13" ma:contentTypeDescription="Create a new document." ma:contentTypeScope="" ma:versionID="baf2b749028f4ed1f5aa40a2ca2054e7">
  <xsd:schema xmlns:xsd="http://www.w3.org/2001/XMLSchema" xmlns:xs="http://www.w3.org/2001/XMLSchema" xmlns:p="http://schemas.microsoft.com/office/2006/metadata/properties" xmlns:ns2="578f62d3-831f-405f-bc0d-81d7597ca183" xmlns:ns3="3033e23f-98ba-4168-855c-7026f426c1d0" targetNamespace="http://schemas.microsoft.com/office/2006/metadata/properties" ma:root="true" ma:fieldsID="8d2800cec5a196ce24af86e88778638f" ns2:_="" ns3:_="">
    <xsd:import namespace="578f62d3-831f-405f-bc0d-81d7597ca183"/>
    <xsd:import namespace="3033e23f-98ba-4168-855c-7026f426c1d0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78f62d3-831f-405f-bc0d-81d7597ca18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33e23f-98ba-4168-855c-7026f426c1d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CB81F8A-ECE4-4B86-9E1B-4FB0C94CB301}">
  <ds:schemaRefs>
    <ds:schemaRef ds:uri="http://schemas.openxmlformats.org/package/2006/metadata/core-properties"/>
    <ds:schemaRef ds:uri="http://purl.org/dc/dcmitype/"/>
    <ds:schemaRef ds:uri="http://schemas.microsoft.com/office/2006/metadata/properties"/>
    <ds:schemaRef ds:uri="578f62d3-831f-405f-bc0d-81d7597ca183"/>
    <ds:schemaRef ds:uri="http://www.w3.org/XML/1998/namespace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3033e23f-98ba-4168-855c-7026f426c1d0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DC669F5F-821A-4421-8E44-2376AA00C29B}"/>
</file>

<file path=customXml/itemProps3.xml><?xml version="1.0" encoding="utf-8"?>
<ds:datastoreItem xmlns:ds="http://schemas.openxmlformats.org/officeDocument/2006/customXml" ds:itemID="{0FF778DB-13BC-43C5-8812-638BC84B70A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BMS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Elston Almeida</dc:creator>
  <cp:keywords/>
  <dc:description/>
  <cp:lastModifiedBy>Michael Knapman</cp:lastModifiedBy>
  <cp:revision/>
  <cp:lastPrinted>2021-02-05T00:47:33Z</cp:lastPrinted>
  <dcterms:created xsi:type="dcterms:W3CDTF">2020-10-08T04:31:39Z</dcterms:created>
  <dcterms:modified xsi:type="dcterms:W3CDTF">2021-02-14T04:43:49Z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0x010100D547299730D0A04BBDEBCD1EB3BCEDEA</vt:lpwstr>
  </property>
</Properties>
</file>