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550\AC\Temp\"/>
    </mc:Choice>
  </mc:AlternateContent>
  <xr:revisionPtr revIDLastSave="1" documentId="13_ncr:1_{BADD4EE1-2F9C-4560-B975-227081CB7DA8}" xr6:coauthVersionLast="47" xr6:coauthVersionMax="47" xr10:uidLastSave="{A76D23DC-B0E2-458F-BD43-46BBC4E73857}"/>
  <bookViews>
    <workbookView xWindow="-120" yWindow="-120" windowWidth="29040" windowHeight="15840" firstSheet="1" activeTab="1" xr2:uid="{7E4FF4FC-BF58-409C-ADF9-2A49B387CAEF}"/>
  </bookViews>
  <sheets>
    <sheet name="All Components" sheetId="1" r:id="rId1"/>
    <sheet name="Purchased by PCBWay" sheetId="5" r:id="rId2"/>
    <sheet name="Purchased by MMRT" sheetId="4" r:id="rId3"/>
  </sheets>
  <definedNames>
    <definedName name="_xlnm._FilterDatabase" localSheetId="0" hidden="1">'All Components'!$A$15:$L$15</definedName>
    <definedName name="_xlnm._FilterDatabase" localSheetId="2" hidden="1">'Purchased by MMRT'!$A$15:$L$15</definedName>
    <definedName name="_xlnm._FilterDatabase" localSheetId="1" hidden="1">'Purchased by PCBWay'!$B$15:$J$15</definedName>
    <definedName name="_xlnm.Print_Titles" localSheetId="0">'All Components'!$1:$1</definedName>
    <definedName name="_xlnm.Print_Titles" localSheetId="2">'Purchased by MMRT'!$1:$1</definedName>
    <definedName name="_xlnm.Print_Titles" localSheetId="1">'Purchased by PCBWay'!$2:$2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5" l="1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L19" i="4"/>
  <c r="K19" i="4"/>
  <c r="L18" i="4"/>
  <c r="K18" i="4"/>
  <c r="L17" i="4"/>
  <c r="K17" i="4"/>
  <c r="L16" i="4"/>
  <c r="I9" i="4" s="1"/>
  <c r="K16" i="4"/>
  <c r="L60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6" i="1"/>
  <c r="I7" i="1" l="1"/>
  <c r="I7" i="4"/>
  <c r="I9" i="1"/>
</calcChain>
</file>

<file path=xl/sharedStrings.xml><?xml version="1.0" encoding="utf-8"?>
<sst xmlns="http://schemas.openxmlformats.org/spreadsheetml/2006/main" count="714" uniqueCount="301">
  <si>
    <t>Bill of Materials</t>
  </si>
  <si>
    <r>
      <t xml:space="preserve">Project Name: </t>
    </r>
    <r>
      <rPr>
        <sz val="20"/>
        <color theme="1"/>
        <rFont val="Calibri"/>
        <family val="2"/>
        <scheme val="minor"/>
      </rPr>
      <t>JPSU</t>
    </r>
  </si>
  <si>
    <r>
      <t xml:space="preserve">Version: </t>
    </r>
    <r>
      <rPr>
        <sz val="20"/>
        <color theme="1"/>
        <rFont val="Calibri"/>
        <family val="2"/>
        <scheme val="minor"/>
      </rPr>
      <t>01.00</t>
    </r>
  </si>
  <si>
    <t>Cost per Board:</t>
  </si>
  <si>
    <r>
      <rPr>
        <b/>
        <sz val="20"/>
        <color theme="1"/>
        <rFont val="Calibri"/>
        <family val="2"/>
        <scheme val="minor"/>
      </rPr>
      <t>Assembly Variant:</t>
    </r>
    <r>
      <rPr>
        <sz val="20"/>
        <color theme="1"/>
        <rFont val="Calibri"/>
        <family val="2"/>
        <scheme val="minor"/>
      </rPr>
      <t xml:space="preserve"> N/A</t>
    </r>
  </si>
  <si>
    <t>Total Cost:</t>
  </si>
  <si>
    <r>
      <rPr>
        <b/>
        <sz val="20"/>
        <color theme="1"/>
        <rFont val="Calibri"/>
        <family val="2"/>
        <scheme val="minor"/>
      </rPr>
      <t>Date:</t>
    </r>
    <r>
      <rPr>
        <sz val="20"/>
        <color theme="1"/>
        <rFont val="Calibri"/>
        <family val="2"/>
        <scheme val="minor"/>
      </rPr>
      <t xml:space="preserve"> 2021-06-24</t>
    </r>
  </si>
  <si>
    <t>Designator</t>
  </si>
  <si>
    <t>Description</t>
  </si>
  <si>
    <t>Manufacturer PN</t>
  </si>
  <si>
    <t>Supplier</t>
  </si>
  <si>
    <t>Supplier PN</t>
  </si>
  <si>
    <t>Link</t>
  </si>
  <si>
    <t>Purchaser Notes</t>
  </si>
  <si>
    <t>Quantity Required</t>
  </si>
  <si>
    <t>Quantity Purchased</t>
  </si>
  <si>
    <t>Unit Price (CAD)</t>
  </si>
  <si>
    <t>Cost Per Board</t>
  </si>
  <si>
    <t>MMRT Cost</t>
  </si>
  <si>
    <t>C1</t>
  </si>
  <si>
    <t>CAP CER 33UF 25V X5R 1206</t>
  </si>
  <si>
    <t>C3216X5R1E336M160AC</t>
  </si>
  <si>
    <t>Mouser</t>
  </si>
  <si>
    <t>810-C3216X5R1E336M</t>
  </si>
  <si>
    <t>https://www.mouser.ca/ProductDetail/TDK/C3216X5R1E336M160AC?qs=%2Fha2pyFadujbcx9jh7lYly%2F1LtylpJbdjxI%252BiUcgS68Z7VXwawkAF5L%2FBtNU5Pp5</t>
  </si>
  <si>
    <t>C2</t>
  </si>
  <si>
    <t>CAP CER 0.39UF 16V X7R 0603</t>
  </si>
  <si>
    <t>C0603C394J4RAC7867</t>
  </si>
  <si>
    <t>Digi-Key</t>
  </si>
  <si>
    <t>399-17256-1-ND</t>
  </si>
  <si>
    <t>https://www.mouser.ca/ProductDetail/KEMET/C0603C394J4RACTU?qs=%2Fha2pyFadujx0E947z%252BpC5Is0Pg3ENvkUoVdzxfxtcs%2FfOMw5fA8Pg%3D%3D</t>
  </si>
  <si>
    <t>C3, C4, C5</t>
  </si>
  <si>
    <t>CAP ALUM 330UF 20% 50V RADIAL</t>
  </si>
  <si>
    <t>EEU-FR1H331L</t>
  </si>
  <si>
    <t>P14460-ND</t>
  </si>
  <si>
    <t>https://www.mouser.ca/ProductDetail/Panasonic/EEU-FR1H331L?qs=Uw8ySfEHS7IwtCC40wnUSA%3D%3D</t>
  </si>
  <si>
    <t>C6, C7, C8, C9, C10</t>
  </si>
  <si>
    <t>Multilayer Ceramic Capacitors MLCC - SMD/SMT 10uF+/-20% 50V X5R 3216</t>
  </si>
  <si>
    <t>CL31A106MBHNNNE</t>
  </si>
  <si>
    <t>187-CL31A106MBHNNNE</t>
  </si>
  <si>
    <t>https://www.mouser.ca/ProductDetail/Samsung-Electro-Mechanics/CL31A106MBHNNNE?qs=%2Fha2pyFaduhPrkOxELi1jXy8x82qOdsiAt%252BQzUUFsLKExCB8bc9mOw%3D%3D</t>
  </si>
  <si>
    <t>C11</t>
  </si>
  <si>
    <t>CAP CER 0.47UF 16V X5R 0402</t>
  </si>
  <si>
    <t>EMK105ABJ474KVHF</t>
  </si>
  <si>
    <t>587-3811-1-ND</t>
  </si>
  <si>
    <t>https://www.digikey.ca/en/products/detail/EMK105ABJ474KVHF/587-3811-1-ND/4811281?utm_campaign=buynow&amp;utm_medium=aggregator&amp;curr=cad&amp;utm_source=octopart</t>
  </si>
  <si>
    <t>C12</t>
  </si>
  <si>
    <t>Multilayer Ceramic Capacitors MLCC - SMD/SMT 0603 MLCC X5R 4.7 uF +/- 10% 16 V T&amp;R GP</t>
  </si>
  <si>
    <t>0603X475K160CT</t>
  </si>
  <si>
    <t>791-0603X475K160CT</t>
  </si>
  <si>
    <t>https://www.mouser.ca/ProductDetail/Walsin/0603X475K160CT?qs=%2Fha2pyFaduiewWSqE9s%2F8yK11tmqg0dJmTGlU8A0XGYQN4mrYev6kA%3D%3D</t>
  </si>
  <si>
    <t>C13</t>
  </si>
  <si>
    <t>Multilayer Ceramic Capacitors MLCC - SMD/SMT 0201 1000pF 50volts X7R 20%</t>
  </si>
  <si>
    <t>GRM033R71H102MA12D</t>
  </si>
  <si>
    <t>81-GRM033R71H102MA2D</t>
  </si>
  <si>
    <t>https://www.mouser.ca/ProductDetail/Murata-Electronics/GRM033R71H102MA12D?qs=2W5sgKM%2F370By9815XWbcQ%3D%3D</t>
  </si>
  <si>
    <t>C14</t>
  </si>
  <si>
    <t>CAP CER 0.68UF 10V X7S 0402</t>
  </si>
  <si>
    <t>C1005X7S1A684K050BC</t>
  </si>
  <si>
    <t>810-C1005X7S1A684K0C</t>
  </si>
  <si>
    <t>https://www.mouser.ca/ProductDetail/TDK/C1005X7S1A684K050BC?qs=%2Fha2pyFadug3LYYEnGLzk53zcUBO6n8f4AgnNBkraISEQVytXhjaa7RtiGAAFqR5</t>
  </si>
  <si>
    <t>C15</t>
  </si>
  <si>
    <t>CAP CER 0.82UF 10V X5R 0402</t>
  </si>
  <si>
    <t>CC0402KRX5R6BB824</t>
  </si>
  <si>
    <t>603-CC0402KR6BB824</t>
  </si>
  <si>
    <t>https://www.mouser.ca/ProductDetail/Yageo/CC0402KRX5R6BB824?qs=%2Fha2pyFadujgDGyIaqGI8dNV7CL3eoqQ%252Bd5Xe7BQGyy9%2Fs63lfAueybHXlv0ui88</t>
  </si>
  <si>
    <t>C16</t>
  </si>
  <si>
    <t>CAP CER MLCC</t>
  </si>
  <si>
    <t>GRM033R61A562JA01D</t>
  </si>
  <si>
    <t>81-GRM033R61A562JA1D</t>
  </si>
  <si>
    <t>https://www.mouser.ca/ProductDetail/Murata-Electronics/GRM033R61A562JA01D?qs=2W5sgKM%2F370T3wkDqbj5mA%3D%3D</t>
  </si>
  <si>
    <t>C17</t>
  </si>
  <si>
    <t>Multilayer Ceramic Capacitors MLCC - SMD/SMT 0201 36pF 25volts C0G +/-5%</t>
  </si>
  <si>
    <t>GRM0335C1E360JA01D</t>
  </si>
  <si>
    <t>81-GRM0335C1E360JA1D</t>
  </si>
  <si>
    <t>https://www.mouser.ca/ProductDetail/Murata-Electronics/GRM0335C1E360JA01D?qs=3ZwS9AhGA%2F5op950SJmwxg%3D%3D</t>
  </si>
  <si>
    <t>C18</t>
  </si>
  <si>
    <t>CAP CER 0.1UF 50V X7R 0402</t>
  </si>
  <si>
    <t>GCM155R71H104KE02J</t>
  </si>
  <si>
    <t>81-GCM155R71H104KE2J</t>
  </si>
  <si>
    <t>https://www.mouser.ca/ProductDetail/Murata-Electronics/GCM155R71H104KE02J?qs=hNud%2FORuBR1wlwGPFWBVDg%3D%3D</t>
  </si>
  <si>
    <t>D1</t>
  </si>
  <si>
    <t>Standard LEDs - SMD WL-SMCW SMDMono TpVw Waterclr 0603 BrtGrn</t>
  </si>
  <si>
    <t>150060VS75000</t>
  </si>
  <si>
    <t>710-150060VS75000</t>
  </si>
  <si>
    <t>https://www.mouser.ca/ProductDetail/Wurth-Elektronik/150060VS75000?qs=%2Fha2pyFaduibVhG0XE7GAiaZCmQDd%252B7zoR2M8H%252B%2FAszszb7LgOjpzg%3D%3D</t>
  </si>
  <si>
    <t>D2</t>
  </si>
  <si>
    <t>Schottky Diodes &amp; Rectifiers Schottky - SMA-e3</t>
  </si>
  <si>
    <t>VS-15MQ040HM3/5AT</t>
  </si>
  <si>
    <t>78-VS-15MQ040HM35AT</t>
  </si>
  <si>
    <t>https://www.mouser.ca/ProductDetail/Vishay-Semiconductors/VS-15MQ040HM3-5AT?qs=%2Fha2pyFaduilMpXOH%252BVaoL1zYKZKc9NHSTxKzI%2F0by80iSwNdgaRSBa4XqdMPPQm</t>
  </si>
  <si>
    <t>D3</t>
  </si>
  <si>
    <t>Zener Diodes 18 Volt 0.5 Watt</t>
  </si>
  <si>
    <t>TZM5248B-GS08</t>
  </si>
  <si>
    <t>78-TZM5248B</t>
  </si>
  <si>
    <t>https://www.mouser.ca/ProductDetail/Vishay-Semiconductors/TZM5248B-GS08?qs=TNTIDjy6APo%252BhKX9Nva01Q%3D%3D</t>
  </si>
  <si>
    <t>F1</t>
  </si>
  <si>
    <t>7A Cartridge Fuse Slow-Blow</t>
  </si>
  <si>
    <t>2JS 7-R</t>
  </si>
  <si>
    <t>530-2JS7-R</t>
  </si>
  <si>
    <t>https://www.mouser.ca/ProductDetail/Bel-Fuse/2JS-7-R?qs=%2Fha2pyFadugpZnY672hPSILRwPxszt0mriiduFKxdGY%3D</t>
  </si>
  <si>
    <t>N/A</t>
  </si>
  <si>
    <t>Fuse Clips ACS 2AG PC MNT CLIP</t>
  </si>
  <si>
    <t>01000020Z</t>
  </si>
  <si>
    <t>576-01000020Z</t>
  </si>
  <si>
    <t>https://www.mouser.ca/ProductDetail/Littelfuse/01000020Z?qs=A2K%252BDn3pTTkC2o2QQivHQg==</t>
  </si>
  <si>
    <t>L1</t>
  </si>
  <si>
    <t>FIXED IND 15UH 30A 1.9 MOHM SMD</t>
  </si>
  <si>
    <t>PQ2614BHA-150K</t>
  </si>
  <si>
    <t>PQ2614BHA-150K-ND</t>
  </si>
  <si>
    <t>https://www.mouser.ca/ProductDetail/Bourns/PQ2614BHA-150K?qs=%2Fha2pyFadujsaaX4hPyVe2K4yIXvqLMEHpk6PafArW5iYvOVsqhawg%3D%3D</t>
  </si>
  <si>
    <t>P1, P2</t>
  </si>
  <si>
    <t>TERM BLK 2POS SIDE ENTRY 5MM PCB</t>
  </si>
  <si>
    <t>691137710002</t>
  </si>
  <si>
    <t>732-10955-ND</t>
  </si>
  <si>
    <t>https://www.mouser.ca/ProductDetail/Wurth-Elektronik/691137710002?qs=%2Fha2pyFaduj3xlSbfy6%2Fbc%252BPFskhWuVy5hJs1tDSLqudr8Dqqu65tg%3D%3D</t>
  </si>
  <si>
    <t>Q1, Q2</t>
  </si>
  <si>
    <t>MOSFET U-MOSVIII-H 100V 66A 55nC MOSFET</t>
  </si>
  <si>
    <t>TPH6R30ANL,L1Q</t>
  </si>
  <si>
    <t>Arrow</t>
  </si>
  <si>
    <t>https://www.arrow.com/en/products/tph6r30anll1q/toshiba?utm_campaign=octopart_2020&amp;utm_currency=CAD&amp;utm_keyword=TPH6R30ANL,L1Q&amp;utm_medium=aggregator&amp;utm_content=inv_listing&amp;utm_source=octopart</t>
  </si>
  <si>
    <t>Q3</t>
  </si>
  <si>
    <t>MOSFET 40V N-CHANNEL DUAL</t>
  </si>
  <si>
    <t>FQD11P06TM</t>
  </si>
  <si>
    <t>512-FQD11P06TM</t>
  </si>
  <si>
    <t>https://www.mouser.ca/ProductDetail/ON-Semiconductor-Fairchild/FQD11P06TM?qs=%2Fha2pyFadug7JS4hjL62sLzEiadtJdUZTYfoD7S39tE%3D</t>
  </si>
  <si>
    <t>Q4</t>
  </si>
  <si>
    <t>Bipolar Transistors - BJT BIPOLAR TRANSISTOR NPN</t>
  </si>
  <si>
    <t>MMBT4401-13-F</t>
  </si>
  <si>
    <t>621-MMBT4401-13-F</t>
  </si>
  <si>
    <t>https://www.mouser.ca/ProductDetail/Diodes-Incorporated/MMBT4401-13-F?qs=j1jvDfvplqLcKdWYzEMdaA%3D%3D</t>
  </si>
  <si>
    <t>Q5</t>
  </si>
  <si>
    <t>QH8K22TCR</t>
  </si>
  <si>
    <t>755-QH8K22TCR</t>
  </si>
  <si>
    <t>https://www.mouser.ca/ProductDetail/ROHM-Semiconductor/QH8K22TCR?qs=%2Fha2pyFadugaPEo90oewEHZK4QHs1zBzWaebjXGAw806a9A%252B3dL2Sw%3D%3D</t>
  </si>
  <si>
    <t>R1</t>
  </si>
  <si>
    <t>Current Sense Resistors - SMD 2watts .033ohms 1% 200ppm</t>
  </si>
  <si>
    <t>RCWE251233L0FNEA</t>
  </si>
  <si>
    <t>71-RCWE251233L0FNEA</t>
  </si>
  <si>
    <t>https://www.mouser.ca/ProductDetail/Vishay-Dale/RCWE251233L0FNEA?qs=%2Fha2pyFadujvWQCp8eugm5%2FvGHePA%2FvNnfTHEAxQmi8HJXPOZLiBow%3D%3D</t>
  </si>
  <si>
    <t>R2</t>
  </si>
  <si>
    <t>Thick Film Resistors - SMD Thick Film Resistors - SMD 1/10Watt 4.7Kohms 1% Commercial Use</t>
  </si>
  <si>
    <t>CRCW06034K70FKEAC</t>
  </si>
  <si>
    <t>541-4.70KHCT-ND</t>
  </si>
  <si>
    <t>https://www.digikey.ca/en/products/detail/CRCW06034K70FKEAC/541-5454-1-ND/9461223?utm_campaign=buynow&amp;utm_medium=aggregator&amp;curr=cad&amp;utm_source=octopart</t>
  </si>
  <si>
    <t>R3</t>
  </si>
  <si>
    <t>Current Sense Resistors - SMD 0.013 Ohms 1% 1.5 WATT +/-180 ppm</t>
  </si>
  <si>
    <t>SLW1TTE13L0F</t>
  </si>
  <si>
    <t>660-SLW1TTE13L0F</t>
  </si>
  <si>
    <t>https://www.mouser.ca/ProductDetail/KOA-Speer/SLW1TTE13L0F?qs=%2Fha2pyFaduhmS97O%2FBAxDfEkdCIUvcjhjrZosCPJlH0pAM2LgAcsfg%3D%3D</t>
  </si>
  <si>
    <t>R4</t>
  </si>
  <si>
    <t>RES SMD 3 OHM 5% 1/20W 0201</t>
  </si>
  <si>
    <t>ERJ-1GNJ3R0C</t>
  </si>
  <si>
    <t>667-ERJ-1GNJ3R0C</t>
  </si>
  <si>
    <t>https://www.mouser.ca/ProductDetail/Panasonic/ERJ-1GNJ3R0C?qs=%2Fha2pyFaduiN7HFwn2JASHyZLJkTKkk6e4gCXOu%252B1aplVXrH3w8j%2Fw%3D%3D</t>
  </si>
  <si>
    <t>R5, R10</t>
  </si>
  <si>
    <t>RES SMD 49.9K OHM 1% 1/20W 0201</t>
  </si>
  <si>
    <t>CRCW020149K9FNED</t>
  </si>
  <si>
    <t>71-CRCW020149K9FNED</t>
  </si>
  <si>
    <t>https://www.mouser.ca/ProductDetail/Vishay-Dale/CRCW020149K9FNED?qs=%2Fha2pyFaduixR2fLazFqVYJiMyUrcrO4YXcovbZKA48Q4UhZbECl4w%3D%3D</t>
  </si>
  <si>
    <t>R6</t>
  </si>
  <si>
    <t>Thick Film Resistors 0201 16Kohm 1% HalogenFree AEC-Q200</t>
  </si>
  <si>
    <t>ERJ-1GNF1602C</t>
  </si>
  <si>
    <t>667-ERJ-1GNF1602C</t>
  </si>
  <si>
    <t>https://www.mouser.ca/ProductDetail/Panasonic/ERJ-1GNF1602C?qs=%2Fha2pyFadujB%252BGMjY14uQXmv%252B6C6ituDQCKIhY3eI4Ma6qSegH1bmw%3D%3D</t>
  </si>
  <si>
    <t>R7</t>
  </si>
  <si>
    <t>RES SMD 36K OHM 1% 1/20W 0201</t>
  </si>
  <si>
    <t>ERJ-1GNF3602C</t>
  </si>
  <si>
    <t>667-ERJ-1GNF3602C</t>
  </si>
  <si>
    <t>https://www.mouser.ca/ProductDetail/Panasonic/ERJ-1GNF3602C?qs=%2Fha2pyFadugHx6B2uBC8a4eIa2skiDsP3qOHImWFyL%2FH080An17dcw%3D%3D</t>
  </si>
  <si>
    <t>R8</t>
  </si>
  <si>
    <t>RES SMD 78.7K OHM 1% 1/20W 0201</t>
  </si>
  <si>
    <t>ERJ-1GNF7872C</t>
  </si>
  <si>
    <t>667-ERJ-1GNF7872C</t>
  </si>
  <si>
    <t>https://www.mouser.ca/ProductDetail/Panasonic/ERJ-1GNF7872C?qs=%2Fha2pyFadujfD2e1CJ8Qlky%252B4K%2F5Pi6Ty%252B6so9x0Naefi4Mi%2F30fZQ%3D%3D</t>
  </si>
  <si>
    <t>R9</t>
  </si>
  <si>
    <t>RES SMD 240K OHM 1% 1/20W 0201</t>
  </si>
  <si>
    <t>ERJ-1GNF2403C</t>
  </si>
  <si>
    <t>667-ERJ-1GNF2403C</t>
  </si>
  <si>
    <t>https://www.mouser.ca/ProductDetail/Panasonic/ERJ-1GNF2403C?qs=%2Fha2pyFaduiIatUUQOeaQ2zzGlQz9HUYCfeMnjZ9wED0G0CSnvUj8A%3D%3D</t>
  </si>
  <si>
    <t>R11</t>
  </si>
  <si>
    <t>RES SMD 825 OHM 1% 1/20W 0201</t>
  </si>
  <si>
    <t>ERJ-1GNF8250C</t>
  </si>
  <si>
    <t>667-ERJ-1GNF8250C</t>
  </si>
  <si>
    <t>https://www.mouser.ca/ProductDetail/Panasonic/ERJ-1GNF8250C?qs=%2Fha2pyFadugxkFTbWBJLYyWSuJFkwiGArttza%252BGql%2FJz843RRlZy3g%3D%3D</t>
  </si>
  <si>
    <t>R12</t>
  </si>
  <si>
    <t>RES SMD 3.4K OHM 1% 1/20W 0201</t>
  </si>
  <si>
    <t>ERJ-1GNF3401C</t>
  </si>
  <si>
    <t>667-ERJ-1GNF3401C</t>
  </si>
  <si>
    <t>https://www.mouser.ca/ProductDetail/Panasonic/ERJ-1GNF3401C?qs=%2Fha2pyFadugHx6B2uBC8a0Z5xkFcGmBBz1fpnmFN4SdocKlMhyd94g%3D%3D</t>
  </si>
  <si>
    <t>R13, R14, R25, R26</t>
  </si>
  <si>
    <t>Thick Film Resistors - SMD 1/10watt ZEROohm Jumper</t>
  </si>
  <si>
    <t>CRCW06030000Z0EA</t>
  </si>
  <si>
    <t>71-CRCW0603-0-E3</t>
  </si>
  <si>
    <t>https://www.mouser.ca/ProductDetail/Vishay-Dale/CRCW06030000Z0EA?qs=uFJqmf%2F3rbbVtxvMdbYUaQ%3D%3D</t>
  </si>
  <si>
    <t>R15</t>
  </si>
  <si>
    <t>RES SMD 1K OHM 1% 1/2W 0805</t>
  </si>
  <si>
    <t>ERJ-P06F1001V</t>
  </si>
  <si>
    <t>667-ERJ-P06F1001V</t>
  </si>
  <si>
    <t>https://www.mouser.ca/ProductDetail/Panasonic/ERJ-P06F1001V?qs=%2Fha2pyFaduiMFwdHc4x2JGFjBgQ%2FVWqR01NUVoVrVYutIB6fvfDLKQ%3D%3D</t>
  </si>
  <si>
    <t>R16, R22</t>
  </si>
  <si>
    <t>Thick Film Resistors - SMD 909 kOhms 50 mW 0201 1%</t>
  </si>
  <si>
    <t>RC0201FR-07909KL</t>
  </si>
  <si>
    <t>603-RC0201FR-07909KL</t>
  </si>
  <si>
    <t>https://www.mouser.ca/ProductDetail/Yageo/RC0201FR-07909KL?qs=%2Fha2pyFadugkEjqHygX%252BaxLrxtgmYbIM8sAnRbTm3tk3HWxW7Ly2%2Fg%3D%3D</t>
  </si>
  <si>
    <t>R17, R18</t>
  </si>
  <si>
    <t>Trimmer Resistors - SMD 3MM 20KOHMS 25% 0.1WATT OPEN FRM</t>
  </si>
  <si>
    <t>TC33X-2-203G</t>
  </si>
  <si>
    <t>652-TC33X-2-203G</t>
  </si>
  <si>
    <t>https://www.mouser.ca/ProductDetail/Bourns/TC33X-2-203G?qs=%2Fha2pyFaduhSKRRPGwVfkDJXdecy8Jc%2F2%252B6Uipr0M2k%3D</t>
  </si>
  <si>
    <t>R19</t>
  </si>
  <si>
    <t>RES SMD 5K OHM 1% 1/8W 0805</t>
  </si>
  <si>
    <t>CRCW08055K00FKTA</t>
  </si>
  <si>
    <t>541-4321-1-ND</t>
  </si>
  <si>
    <t>https://www.mouser.ca/ProductDetail/Vishay-Dale/CRCW08055K00FKTA?qs=%2Fha2pyFaduhkDOWkOJXWlAW1jVaMC6zKZu7vFyNL2vym2e7LXcPylA%3D%3D</t>
  </si>
  <si>
    <t>R20</t>
  </si>
  <si>
    <t>RES 1K OHM 5% 1/4W 0805</t>
  </si>
  <si>
    <t>SG73P2ATTD102J</t>
  </si>
  <si>
    <t>660-SG73P2ATTD102J</t>
  </si>
  <si>
    <t>https://www.mouser.ca/ProductDetail/KOA-Speer/SG73P2ATTD102J?qs=%2Fha2pyFaduixk4iST5MrN%252BV3TIzQgpryBb6oXvX09eiyQgsClwnGvg%3D%3D</t>
  </si>
  <si>
    <t>R21</t>
  </si>
  <si>
    <t>Thick Film Resistors 0201 17.8Kohm 1% HalogenFree AEC-Q200</t>
  </si>
  <si>
    <t>ERJ-1GNF1782C</t>
  </si>
  <si>
    <t>667-ERJ-1GNF1782C</t>
  </si>
  <si>
    <t>https://www.mouser.ca/ProductDetail/Panasonic/ERJ-1GNF1782C?qs=%2Fha2pyFadujB%252BGMjY14uQZ%252BYp6RcwHQOuoG9r3oqfbC6wfiAPFzbrw%3D%3D</t>
  </si>
  <si>
    <t>R23</t>
  </si>
  <si>
    <t>RES SMD 10K OHM 1% 1/20W 0201</t>
  </si>
  <si>
    <t>CRCW020110K0FNED</t>
  </si>
  <si>
    <t>541-10.0KABCT-ND</t>
  </si>
  <si>
    <t>https://www.mouser.ca/ProductDetail/Vishay-Dale/CRCW020110K0FNED?qs=%2Fha2pyFaduixR2fLazFqVXKaEiqNW4XksTfB1CdbHYQlLMs2DoJuPQ%3D%3D</t>
  </si>
  <si>
    <t>R24</t>
  </si>
  <si>
    <t>Thick Film Resistors - SMD 1/16watt 1.82Mohms 1% 100ppm</t>
  </si>
  <si>
    <t>CRCW04021M82FKED</t>
  </si>
  <si>
    <t>71-CRCW04021M82FKED</t>
  </si>
  <si>
    <t>https://www.mouser.ca/ProductDetail/Vishay-Dale/CRCW04021M82FKED?qs=LCcEd7c6GnPAGcta1dj5%252BA%3D%3D</t>
  </si>
  <si>
    <t>U1</t>
  </si>
  <si>
    <t>DC/DC Cntrlr Single-OUT Step Up 975kHz Automotive 24-Pin HTSSOP EP T/R</t>
  </si>
  <si>
    <t>LM5122ZPWPR</t>
  </si>
  <si>
    <t>595-LM5122ZPWPR</t>
  </si>
  <si>
    <t>https://www.mouser.ca/ProductDetail/Texas-Instruments/LM5122ZPWPR?qs=5aG0NVq1C4yMferKt5HhqQ%3D%3D</t>
  </si>
  <si>
    <t>U2</t>
  </si>
  <si>
    <t>Analog Comparators SGL Gen Purp Vtg Cmptr</t>
  </si>
  <si>
    <t>LM397MFX/NOPB</t>
  </si>
  <si>
    <t>926-LM397MFX/NOPB</t>
  </si>
  <si>
    <t>https://www.mouser.ca/ProductDetail/Texas-Instruments/LM397MFX-NOPB?qs=QbsRYf82W3H8K8J%252BcL5lDg%3D%3D</t>
  </si>
  <si>
    <t>Notes</t>
  </si>
  <si>
    <t>Do NOT make a purchase from this variant. This is only to get an estimate of total board cost</t>
  </si>
  <si>
    <r>
      <rPr>
        <b/>
        <sz val="20"/>
        <color theme="1"/>
        <rFont val="Calibri"/>
        <family val="2"/>
        <scheme val="minor"/>
      </rPr>
      <t>Assembly Variant:</t>
    </r>
    <r>
      <rPr>
        <sz val="20"/>
        <color theme="1"/>
        <rFont val="Calibri"/>
        <family val="2"/>
        <scheme val="minor"/>
      </rPr>
      <t xml:space="preserve"> PCBWay Assembly</t>
    </r>
  </si>
  <si>
    <t>Line #</t>
  </si>
  <si>
    <t>Manufacturer</t>
  </si>
  <si>
    <t>Footprint/Package</t>
  </si>
  <si>
    <t>Quantity Per Board</t>
  </si>
  <si>
    <t>Type</t>
  </si>
  <si>
    <t>Instructions</t>
  </si>
  <si>
    <t>TDK</t>
  </si>
  <si>
    <t>SMT</t>
  </si>
  <si>
    <t>KEMET</t>
  </si>
  <si>
    <t>Panasonic</t>
  </si>
  <si>
    <t>DNP</t>
  </si>
  <si>
    <t>Samsung</t>
  </si>
  <si>
    <t>Taiyo Yuden</t>
  </si>
  <si>
    <t>0402</t>
  </si>
  <si>
    <t>Walsin Technologies</t>
  </si>
  <si>
    <t>0603</t>
  </si>
  <si>
    <t>Murata</t>
  </si>
  <si>
    <t>0201</t>
  </si>
  <si>
    <t>Yageo</t>
  </si>
  <si>
    <t>Multilayer Ceramic Capacitors MLCC - SMD/SMT 5600PF 10V 5% 0201</t>
  </si>
  <si>
    <t>Wurth Elektronik</t>
  </si>
  <si>
    <t>Vishay Semiconductors</t>
  </si>
  <si>
    <t>DO-214AC-2</t>
  </si>
  <si>
    <t>Vishay</t>
  </si>
  <si>
    <t>SOD-80</t>
  </si>
  <si>
    <t>Bel</t>
  </si>
  <si>
    <t>Bourns</t>
  </si>
  <si>
    <t>Wurth Electronics</t>
  </si>
  <si>
    <t>Toshiba</t>
  </si>
  <si>
    <t>SOP-Advance-8</t>
  </si>
  <si>
    <t>ON Semiconductor / Fairchild</t>
  </si>
  <si>
    <t>TO252 (DPAK)</t>
  </si>
  <si>
    <t>Diodes Zetex</t>
  </si>
  <si>
    <t>SOT-23-3</t>
  </si>
  <si>
    <t>Rohm</t>
  </si>
  <si>
    <t>TSMT8</t>
  </si>
  <si>
    <t>Vishay Dale</t>
  </si>
  <si>
    <t>2512</t>
  </si>
  <si>
    <t>KOA Speer</t>
  </si>
  <si>
    <t>DNP R26</t>
  </si>
  <si>
    <t>0805</t>
  </si>
  <si>
    <t>TC33X-2</t>
  </si>
  <si>
    <t>Texas Instruments</t>
  </si>
  <si>
    <t>M1,M2</t>
  </si>
  <si>
    <t>Mounting Hole</t>
  </si>
  <si>
    <t>TP1, TP2, TP3</t>
  </si>
  <si>
    <t>Test Point</t>
  </si>
  <si>
    <t>Two PCBs to be assembled. "Quantity Per Board" states # of components necessary to assemble one board. "Quantity Required" states # of component necessary to complete all assemblies</t>
  </si>
  <si>
    <t>BOM for PCBWay. Vendor will purchase and assemble SMT components only to save on cost</t>
  </si>
  <si>
    <r>
      <rPr>
        <b/>
        <sz val="20"/>
        <color theme="1"/>
        <rFont val="Calibri"/>
        <family val="2"/>
        <scheme val="minor"/>
      </rPr>
      <t>Assembly Variant:</t>
    </r>
    <r>
      <rPr>
        <sz val="20"/>
        <color theme="1"/>
        <rFont val="Calibri"/>
        <family val="2"/>
        <scheme val="minor"/>
      </rPr>
      <t xml:space="preserve"> Purchased by MMRT</t>
    </r>
  </si>
  <si>
    <t>667-EEU-FR1H331L</t>
  </si>
  <si>
    <t>710-691137710002</t>
  </si>
  <si>
    <t>To be purchased by the team from Mouser. MMRT will buy and solder all through-hole components personally to save on PCBWay assembly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</si>
</sst>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5" xfId="0" quotePrefix="1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3" borderId="7" xfId="0" quotePrefix="1" applyFill="1" applyBorder="1" applyAlignment="1">
      <alignment wrapText="1"/>
    </xf>
    <xf numFmtId="0" fontId="0" fillId="3" borderId="5" xfId="0" quotePrefix="1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8" xfId="0" quotePrefix="1" applyFill="1" applyBorder="1" applyAlignment="1">
      <alignment wrapText="1"/>
    </xf>
    <xf numFmtId="0" fontId="0" fillId="3" borderId="6" xfId="0" quotePrefix="1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164" fontId="0" fillId="3" borderId="5" xfId="1" applyFont="1" applyFill="1" applyBorder="1" applyAlignment="1">
      <alignment horizontal="center" wrapText="1"/>
    </xf>
    <xf numFmtId="164" fontId="0" fillId="0" borderId="5" xfId="1" applyFont="1" applyBorder="1" applyAlignment="1">
      <alignment horizontal="center" wrapText="1"/>
    </xf>
    <xf numFmtId="164" fontId="0" fillId="3" borderId="6" xfId="1" applyFont="1" applyFill="1" applyBorder="1" applyAlignment="1">
      <alignment horizontal="center" wrapText="1"/>
    </xf>
    <xf numFmtId="0" fontId="3" fillId="3" borderId="5" xfId="2" quotePrefix="1" applyFill="1" applyBorder="1" applyAlignment="1">
      <alignment wrapText="1"/>
    </xf>
    <xf numFmtId="0" fontId="3" fillId="0" borderId="5" xfId="2" quotePrefix="1" applyBorder="1" applyAlignment="1">
      <alignment wrapText="1"/>
    </xf>
    <xf numFmtId="164" fontId="0" fillId="3" borderId="5" xfId="1" applyNumberFormat="1" applyFont="1" applyFill="1" applyBorder="1" applyAlignment="1">
      <alignment horizontal="center" wrapText="1"/>
    </xf>
    <xf numFmtId="164" fontId="0" fillId="0" borderId="5" xfId="1" applyNumberFormat="1" applyFont="1" applyBorder="1" applyAlignment="1">
      <alignment horizontal="center" wrapText="1"/>
    </xf>
    <xf numFmtId="0" fontId="0" fillId="0" borderId="7" xfId="0" quotePrefix="1" applyFill="1" applyBorder="1" applyAlignment="1">
      <alignment wrapText="1"/>
    </xf>
    <xf numFmtId="0" fontId="0" fillId="0" borderId="5" xfId="0" quotePrefix="1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164" fontId="0" fillId="0" borderId="5" xfId="1" applyFont="1" applyFill="1" applyBorder="1" applyAlignment="1">
      <alignment horizontal="center" wrapText="1"/>
    </xf>
    <xf numFmtId="0" fontId="0" fillId="0" borderId="8" xfId="0" quotePrefix="1" applyFill="1" applyBorder="1" applyAlignment="1">
      <alignment wrapText="1"/>
    </xf>
    <xf numFmtId="0" fontId="0" fillId="0" borderId="6" xfId="0" quotePrefix="1" applyFill="1" applyBorder="1" applyAlignment="1">
      <alignment wrapText="1"/>
    </xf>
    <xf numFmtId="0" fontId="0" fillId="0" borderId="6" xfId="0" applyFill="1" applyBorder="1" applyAlignment="1">
      <alignment horizontal="center" wrapText="1"/>
    </xf>
    <xf numFmtId="164" fontId="0" fillId="0" borderId="6" xfId="1" applyFont="1" applyFill="1" applyBorder="1" applyAlignment="1">
      <alignment horizontal="center" wrapText="1"/>
    </xf>
    <xf numFmtId="0" fontId="0" fillId="3" borderId="5" xfId="0" applyFill="1" applyBorder="1" applyAlignment="1">
      <alignment wrapText="1"/>
    </xf>
    <xf numFmtId="0" fontId="3" fillId="0" borderId="5" xfId="2" quotePrefix="1" applyFill="1" applyBorder="1" applyAlignment="1">
      <alignment wrapText="1"/>
    </xf>
    <xf numFmtId="164" fontId="0" fillId="0" borderId="5" xfId="1" applyNumberFormat="1" applyFont="1" applyFill="1" applyBorder="1" applyAlignment="1">
      <alignment horizontal="center" wrapText="1"/>
    </xf>
    <xf numFmtId="0" fontId="3" fillId="0" borderId="6" xfId="2" quotePrefix="1" applyFill="1" applyBorder="1" applyAlignment="1">
      <alignment wrapText="1"/>
    </xf>
    <xf numFmtId="0" fontId="0" fillId="4" borderId="0" xfId="0" applyFill="1"/>
    <xf numFmtId="0" fontId="0" fillId="4" borderId="0" xfId="0" applyFill="1" applyBorder="1"/>
    <xf numFmtId="0" fontId="6" fillId="4" borderId="0" xfId="0" applyFont="1" applyFill="1" applyAlignment="1">
      <alignment horizontal="center"/>
    </xf>
    <xf numFmtId="0" fontId="2" fillId="2" borderId="1" xfId="0" applyFont="1" applyFill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164" fontId="0" fillId="0" borderId="2" xfId="0" applyNumberFormat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0" fontId="7" fillId="4" borderId="0" xfId="0" applyFont="1" applyFill="1"/>
    <xf numFmtId="0" fontId="2" fillId="2" borderId="11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3" fillId="3" borderId="6" xfId="2" quotePrefix="1" applyFill="1" applyBorder="1" applyAlignment="1">
      <alignment wrapText="1"/>
    </xf>
    <xf numFmtId="164" fontId="0" fillId="3" borderId="10" xfId="0" applyNumberFormat="1" applyFill="1" applyBorder="1" applyAlignment="1">
      <alignment horizontal="center" wrapText="1"/>
    </xf>
    <xf numFmtId="164" fontId="0" fillId="3" borderId="4" xfId="0" applyNumberFormat="1" applyFill="1" applyBorder="1" applyAlignment="1">
      <alignment wrapText="1"/>
    </xf>
    <xf numFmtId="164" fontId="0" fillId="0" borderId="5" xfId="1" applyFont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64" fontId="5" fillId="4" borderId="0" xfId="0" applyNumberFormat="1" applyFont="1" applyFill="1" applyAlignment="1">
      <alignment horizontal="center"/>
    </xf>
    <xf numFmtId="0" fontId="0" fillId="0" borderId="3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2" fillId="2" borderId="14" xfId="0" applyFont="1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7" fillId="3" borderId="5" xfId="0" quotePrefix="1" applyFont="1" applyFill="1" applyBorder="1" applyAlignment="1">
      <alignment wrapText="1"/>
    </xf>
    <xf numFmtId="0" fontId="0" fillId="0" borderId="5" xfId="0" quotePrefix="1" applyFill="1" applyBorder="1"/>
    <xf numFmtId="0" fontId="0" fillId="3" borderId="5" xfId="0" quotePrefix="1" applyFill="1" applyBorder="1"/>
    <xf numFmtId="0" fontId="0" fillId="0" borderId="5" xfId="0" quotePrefix="1" applyBorder="1"/>
    <xf numFmtId="0" fontId="0" fillId="0" borderId="5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2" fillId="2" borderId="16" xfId="0" applyFont="1" applyFill="1" applyBorder="1"/>
    <xf numFmtId="0" fontId="2" fillId="2" borderId="15" xfId="0" applyFont="1" applyFill="1" applyBorder="1" applyAlignment="1">
      <alignment wrapText="1"/>
    </xf>
    <xf numFmtId="0" fontId="6" fillId="4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4" fillId="4" borderId="0" xfId="0" applyFont="1" applyFill="1"/>
    <xf numFmtId="0" fontId="8" fillId="4" borderId="0" xfId="0" applyFont="1" applyFill="1" applyAlignment="1">
      <alignment horizontal="right"/>
    </xf>
    <xf numFmtId="0" fontId="0" fillId="0" borderId="7" xfId="0" applyBorder="1" applyAlignment="1">
      <alignment horizontal="center"/>
    </xf>
    <xf numFmtId="0" fontId="0" fillId="0" borderId="5" xfId="0" quotePrefix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3" borderId="5" xfId="0" quotePrefix="1" applyFill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3" borderId="5" xfId="0" applyFill="1" applyBorder="1"/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wrapText="1"/>
    </xf>
    <xf numFmtId="0" fontId="0" fillId="4" borderId="0" xfId="0" quotePrefix="1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7" fillId="2" borderId="0" xfId="0" applyFont="1" applyFill="1"/>
    <xf numFmtId="0" fontId="0" fillId="0" borderId="5" xfId="0" quotePrefix="1" applyFill="1" applyBorder="1" applyAlignment="1">
      <alignment horizontal="left" wrapText="1"/>
    </xf>
    <xf numFmtId="0" fontId="0" fillId="3" borderId="8" xfId="0" applyFill="1" applyBorder="1" applyAlignment="1">
      <alignment horizontal="center"/>
    </xf>
    <xf numFmtId="0" fontId="0" fillId="3" borderId="10" xfId="0" quotePrefix="1" applyFill="1" applyBorder="1" applyAlignment="1">
      <alignment wrapText="1"/>
    </xf>
    <xf numFmtId="0" fontId="0" fillId="3" borderId="6" xfId="0" quotePrefix="1" applyFill="1" applyBorder="1" applyAlignment="1">
      <alignment horizontal="left" wrapText="1"/>
    </xf>
    <xf numFmtId="0" fontId="0" fillId="3" borderId="10" xfId="0" applyFill="1" applyBorder="1" applyAlignment="1">
      <alignment horizontal="center" wrapText="1"/>
    </xf>
    <xf numFmtId="0" fontId="0" fillId="3" borderId="6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4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right"/>
    </xf>
    <xf numFmtId="0" fontId="6" fillId="4" borderId="0" xfId="0" applyFont="1" applyFill="1" applyAlignment="1">
      <alignment horizontal="left"/>
    </xf>
    <xf numFmtId="0" fontId="5" fillId="4" borderId="0" xfId="0" applyFont="1" applyFill="1" applyBorder="1" applyAlignment="1">
      <alignment horizontal="left"/>
    </xf>
    <xf numFmtId="164" fontId="5" fillId="4" borderId="0" xfId="0" applyNumberFormat="1" applyFont="1" applyFill="1" applyAlignment="1">
      <alignment horizontal="center"/>
    </xf>
    <xf numFmtId="164" fontId="5" fillId="4" borderId="0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1617754</xdr:colOff>
      <xdr:row>13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2C8C3-F746-4ED5-B37C-E73F4ACFF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75004" cy="2600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</xdr:rowOff>
    </xdr:from>
    <xdr:to>
      <xdr:col>2</xdr:col>
      <xdr:colOff>904413</xdr:colOff>
      <xdr:row>13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CB412-CE4C-4868-A003-C40116F9A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"/>
          <a:ext cx="2266488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</xdr:row>
      <xdr:rowOff>1</xdr:rowOff>
    </xdr:from>
    <xdr:to>
      <xdr:col>2</xdr:col>
      <xdr:colOff>904413</xdr:colOff>
      <xdr:row>13</xdr:row>
      <xdr:rowOff>95251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2007A6-1C9C-446E-9070-278ED4C6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1"/>
          <a:ext cx="2266488" cy="238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1617754</xdr:colOff>
      <xdr:row>13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310E7D-6BFF-4FA8-90ED-B712F65FF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75004" cy="2600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a/ProductDetail/Vishay-Semiconductors/VS-15MQ040HM3-5AT?qs=%2Fha2pyFaduilMpXOH%252BVaoL1zYKZKc9NHSTxKzI%2F0by80iSwNdgaRSBa4XqdMPPQm" TargetMode="External"/><Relationship Id="rId18" Type="http://schemas.openxmlformats.org/officeDocument/2006/relationships/hyperlink" Target="https://www.arrow.com/en/products/tph6r30anll1q/toshiba?utm_campaign=octopart_2020&amp;utm_currency=CAD&amp;utm_keyword=TPH6R30ANL,L1Q&amp;utm_medium=aggregator&amp;utm_content=inv_listing&amp;utm_source=octopart" TargetMode="External"/><Relationship Id="rId26" Type="http://schemas.openxmlformats.org/officeDocument/2006/relationships/hyperlink" Target="https://www.mouser.ca/ProductDetail/Vishay-Dale/CRCW020149K9FNED?qs=%2Fha2pyFaduixR2fLazFqVYJiMyUrcrO4YXcovbZKA48Q4UhZbECl4w%3D%3D" TargetMode="External"/><Relationship Id="rId39" Type="http://schemas.openxmlformats.org/officeDocument/2006/relationships/hyperlink" Target="https://www.mouser.ca/ProductDetail/Panasonic/ERJ-1GNF1782C?qs=%2Fha2pyFadujB%252BGMjY14uQZ%252BYp6RcwHQOuoG9r3oqfbC6wfiAPFzbrw%3D%3D" TargetMode="External"/><Relationship Id="rId21" Type="http://schemas.openxmlformats.org/officeDocument/2006/relationships/hyperlink" Target="https://www.mouser.ca/ProductDetail/ROHM-Semiconductor/QH8K22TCR?qs=%2Fha2pyFadugaPEo90oewEHZK4QHs1zBzWaebjXGAw806a9A%252B3dL2Sw%3D%3D" TargetMode="External"/><Relationship Id="rId34" Type="http://schemas.openxmlformats.org/officeDocument/2006/relationships/hyperlink" Target="https://www.mouser.ca/ProductDetail/Panasonic/ERJ-P06F1001V?qs=%2Fha2pyFaduiMFwdHc4x2JGFjBgQ%2FVWqR01NUVoVrVYutIB6fvfDLKQ%3D%3D" TargetMode="External"/><Relationship Id="rId42" Type="http://schemas.openxmlformats.org/officeDocument/2006/relationships/hyperlink" Target="https://www.mouser.ca/ProductDetail/Texas-Instruments/LM5122ZPWPR?qs=5aG0NVq1C4yMferKt5HhqQ%3D%3D" TargetMode="External"/><Relationship Id="rId7" Type="http://schemas.openxmlformats.org/officeDocument/2006/relationships/hyperlink" Target="https://www.mouser.ca/ProductDetail/Murata-Electronics/GRM033R71H102MA12D?qs=2W5sgKM%2F370By9815XWbcQ%3D%3D" TargetMode="External"/><Relationship Id="rId2" Type="http://schemas.openxmlformats.org/officeDocument/2006/relationships/hyperlink" Target="https://www.digikey.ca/en/products/detail/EMK105ABJ474KVHF/587-3811-1-ND/4811281?utm_campaign=buynow&amp;utm_medium=aggregator&amp;curr=cad&amp;utm_source=octopart" TargetMode="External"/><Relationship Id="rId16" Type="http://schemas.openxmlformats.org/officeDocument/2006/relationships/hyperlink" Target="https://www.mouser.ca/ProductDetail/Bourns/PQ2614BHA-150K?qs=%2Fha2pyFadujsaaX4hPyVe2K4yIXvqLMEHpk6PafArW5iYvOVsqhawg%3D%3D" TargetMode="External"/><Relationship Id="rId29" Type="http://schemas.openxmlformats.org/officeDocument/2006/relationships/hyperlink" Target="https://www.mouser.ca/ProductDetail/Panasonic/ERJ-1GNF7872C?qs=%2Fha2pyFadujfD2e1CJ8Qlky%252B4K%2F5Pi6Ty%252B6so9x0Naefi4Mi%2F30fZQ%3D%3D" TargetMode="External"/><Relationship Id="rId1" Type="http://schemas.openxmlformats.org/officeDocument/2006/relationships/hyperlink" Target="https://www.mouser.ca/ProductDetail/Samsung-Electro-Mechanics/CL31A106MBHNNNE?qs=%2Fha2pyFaduhPrkOxELi1jXy8x82qOdsiAt%252BQzUUFsLKExCB8bc9mOw%3D%3D" TargetMode="External"/><Relationship Id="rId6" Type="http://schemas.openxmlformats.org/officeDocument/2006/relationships/hyperlink" Target="https://www.mouser.ca/ProductDetail/Walsin/0603X475K160CT?qs=%2Fha2pyFaduiewWSqE9s%2F8yK11tmqg0dJmTGlU8A0XGYQN4mrYev6kA%3D%3D" TargetMode="External"/><Relationship Id="rId11" Type="http://schemas.openxmlformats.org/officeDocument/2006/relationships/hyperlink" Target="https://www.mouser.ca/ProductDetail/Murata-Electronics/GRM0335C1E360JA01D?qs=3ZwS9AhGA%2F5op950SJmwxg%3D%3D" TargetMode="External"/><Relationship Id="rId24" Type="http://schemas.openxmlformats.org/officeDocument/2006/relationships/hyperlink" Target="https://www.mouser.ca/ProductDetail/KOA-Speer/SLW1TTE13L0F?qs=%2Fha2pyFaduhmS97O%2FBAxDfEkdCIUvcjhjrZosCPJlH0pAM2LgAcsfg%3D%3D" TargetMode="External"/><Relationship Id="rId32" Type="http://schemas.openxmlformats.org/officeDocument/2006/relationships/hyperlink" Target="https://www.mouser.ca/ProductDetail/Panasonic/ERJ-1GNF3401C?qs=%2Fha2pyFadugHx6B2uBC8a0Z5xkFcGmBBz1fpnmFN4SdocKlMhyd94g%3D%3D" TargetMode="External"/><Relationship Id="rId37" Type="http://schemas.openxmlformats.org/officeDocument/2006/relationships/hyperlink" Target="https://www.mouser.ca/ProductDetail/Vishay-Dale/CRCW08055K00FKTA?qs=%2Fha2pyFaduhkDOWkOJXWlAW1jVaMC6zKZu7vFyNL2vym2e7LXcPylA%3D%3D" TargetMode="External"/><Relationship Id="rId40" Type="http://schemas.openxmlformats.org/officeDocument/2006/relationships/hyperlink" Target="https://www.mouser.ca/ProductDetail/Vishay-Dale/CRCW020110K0FNED?qs=%2Fha2pyFaduixR2fLazFqVXKaEiqNW4XksTfB1CdbHYQlLMs2DoJuPQ%3D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a/ProductDetail/TDK/C3216X5R1E336M160AC?qs=%2Fha2pyFadujbcx9jh7lYly%2F1LtylpJbdjxI%252BiUcgS68Z7VXwawkAF5L%2FBtNU5Pp5" TargetMode="External"/><Relationship Id="rId15" Type="http://schemas.openxmlformats.org/officeDocument/2006/relationships/hyperlink" Target="https://www.mouser.ca/ProductDetail/Bel-Fuse/2JS-7-R?qs=%2Fha2pyFadugpZnY672hPSILRwPxszt0mriiduFKxdGY%3D" TargetMode="External"/><Relationship Id="rId23" Type="http://schemas.openxmlformats.org/officeDocument/2006/relationships/hyperlink" Target="https://www.digikey.ca/en/products/detail/CRCW06034K70FKEAC/541-5454-1-ND/9461223?utm_campaign=buynow&amp;utm_medium=aggregator&amp;curr=cad&amp;utm_source=octopart" TargetMode="External"/><Relationship Id="rId28" Type="http://schemas.openxmlformats.org/officeDocument/2006/relationships/hyperlink" Target="https://www.mouser.ca/ProductDetail/Panasonic/ERJ-1GNF3602C?qs=%2Fha2pyFadugHx6B2uBC8a4eIa2skiDsP3qOHImWFyL%2FH080An17dcw%3D%3D" TargetMode="External"/><Relationship Id="rId36" Type="http://schemas.openxmlformats.org/officeDocument/2006/relationships/hyperlink" Target="https://www.mouser.ca/ProductDetail/Bourns/TC33X-2-203G?qs=%2Fha2pyFaduhSKRRPGwVfkDJXdecy8Jc%2F2%252B6Uipr0M2k%3D" TargetMode="External"/><Relationship Id="rId10" Type="http://schemas.openxmlformats.org/officeDocument/2006/relationships/hyperlink" Target="https://www.mouser.ca/ProductDetail/Murata-Electronics/GRM033R61A562JA01D?qs=2W5sgKM%2F370T3wkDqbj5mA%3D%3D" TargetMode="External"/><Relationship Id="rId19" Type="http://schemas.openxmlformats.org/officeDocument/2006/relationships/hyperlink" Target="https://www.mouser.ca/ProductDetail/ON-Semiconductor-Fairchild/FQD11P06TM?qs=%2Fha2pyFadug7JS4hjL62sLzEiadtJdUZTYfoD7S39tE%3D" TargetMode="External"/><Relationship Id="rId31" Type="http://schemas.openxmlformats.org/officeDocument/2006/relationships/hyperlink" Target="https://www.mouser.ca/ProductDetail/Panasonic/ERJ-1GNF8250C?qs=%2Fha2pyFadugxkFTbWBJLYyWSuJFkwiGArttza%252BGql%2FJz843RRlZy3g%3D%3D" TargetMode="External"/><Relationship Id="rId44" Type="http://schemas.openxmlformats.org/officeDocument/2006/relationships/hyperlink" Target="https://www.mouser.ca/ProductDetail/Wurth-Elektronik/150060VS75000?qs=%2Fha2pyFaduibVhG0XE7GAiaZCmQDd%252B7zoR2M8H%252B%2FAszszb7LgOjpzg%3D%3D" TargetMode="External"/><Relationship Id="rId4" Type="http://schemas.openxmlformats.org/officeDocument/2006/relationships/hyperlink" Target="https://www.mouser.ca/ProductDetail/KEMET/C0603C394J4RACTU?qs=%2Fha2pyFadujx0E947z%252BpC5Is0Pg3ENvkUoVdzxfxtcs%2FfOMw5fA8Pg%3D%3D" TargetMode="External"/><Relationship Id="rId9" Type="http://schemas.openxmlformats.org/officeDocument/2006/relationships/hyperlink" Target="https://www.mouser.ca/ProductDetail/Yageo/CC0402KRX5R6BB824?qs=%2Fha2pyFadujgDGyIaqGI8dNV7CL3eoqQ%252Bd5Xe7BQGyy9%2Fs63lfAueybHXlv0ui88" TargetMode="External"/><Relationship Id="rId14" Type="http://schemas.openxmlformats.org/officeDocument/2006/relationships/hyperlink" Target="https://www.mouser.ca/ProductDetail/Vishay-Semiconductors/TZM5248B-GS08?qs=TNTIDjy6APo%252BhKX9Nva01Q%3D%3D" TargetMode="External"/><Relationship Id="rId22" Type="http://schemas.openxmlformats.org/officeDocument/2006/relationships/hyperlink" Target="https://www.mouser.ca/ProductDetail/Vishay-Dale/RCWE251233L0FNEA?qs=%2Fha2pyFadujvWQCp8eugm5%2FvGHePA%2FvNnfTHEAxQmi8HJXPOZLiBow%3D%3D" TargetMode="External"/><Relationship Id="rId27" Type="http://schemas.openxmlformats.org/officeDocument/2006/relationships/hyperlink" Target="https://www.mouser.ca/ProductDetail/Panasonic/ERJ-1GNF1602C?qs=%2Fha2pyFadujB%252BGMjY14uQXmv%252B6C6ituDQCKIhY3eI4Ma6qSegH1bmw%3D%3D" TargetMode="External"/><Relationship Id="rId30" Type="http://schemas.openxmlformats.org/officeDocument/2006/relationships/hyperlink" Target="https://www.mouser.ca/ProductDetail/Panasonic/ERJ-1GNF2403C?qs=%2Fha2pyFaduiIatUUQOeaQ2zzGlQz9HUYCfeMnjZ9wED0G0CSnvUj8A%3D%3D" TargetMode="External"/><Relationship Id="rId35" Type="http://schemas.openxmlformats.org/officeDocument/2006/relationships/hyperlink" Target="https://www.mouser.ca/ProductDetail/Yageo/RC0201FR-07909KL?qs=%2Fha2pyFadugkEjqHygX%252BaxLrxtgmYbIM8sAnRbTm3tk3HWxW7Ly2%2Fg%3D%3D" TargetMode="External"/><Relationship Id="rId43" Type="http://schemas.openxmlformats.org/officeDocument/2006/relationships/hyperlink" Target="https://www.mouser.ca/ProductDetail/Texas-Instruments/LM397MFX-NOPB?qs=QbsRYf82W3H8K8J%252BcL5lDg%3D%3D" TargetMode="External"/><Relationship Id="rId8" Type="http://schemas.openxmlformats.org/officeDocument/2006/relationships/hyperlink" Target="https://www.mouser.ca/ProductDetail/TDK/C1005X7S1A684K050BC?qs=%2Fha2pyFadug3LYYEnGLzk53zcUBO6n8f4AgnNBkraISEQVytXhjaa7RtiGAAFqR5" TargetMode="External"/><Relationship Id="rId3" Type="http://schemas.openxmlformats.org/officeDocument/2006/relationships/hyperlink" Target="https://www.mouser.ca/ProductDetail/Panasonic/EEU-FR1H331L?qs=Uw8ySfEHS7IwtCC40wnUSA%3D%3D" TargetMode="External"/><Relationship Id="rId12" Type="http://schemas.openxmlformats.org/officeDocument/2006/relationships/hyperlink" Target="https://www.mouser.ca/ProductDetail/Murata-Electronics/GCM155R71H104KE02J?qs=hNud%2FORuBR1wlwGPFWBVDg%3D%3D" TargetMode="External"/><Relationship Id="rId17" Type="http://schemas.openxmlformats.org/officeDocument/2006/relationships/hyperlink" Target="https://www.mouser.ca/ProductDetail/Wurth-Elektronik/691137710002?qs=%2Fha2pyFaduj3xlSbfy6%2Fbc%252BPFskhWuVy5hJs1tDSLqudr8Dqqu65tg%3D%3D" TargetMode="External"/><Relationship Id="rId25" Type="http://schemas.openxmlformats.org/officeDocument/2006/relationships/hyperlink" Target="https://www.mouser.ca/ProductDetail/Panasonic/ERJ-1GNJ3R0C?qs=%2Fha2pyFaduiN7HFwn2JASHyZLJkTKkk6e4gCXOu%252B1aplVXrH3w8j%2Fw%3D%3D" TargetMode="External"/><Relationship Id="rId33" Type="http://schemas.openxmlformats.org/officeDocument/2006/relationships/hyperlink" Target="https://www.mouser.ca/ProductDetail/Vishay-Dale/CRCW06030000Z0EA?qs=uFJqmf%2F3rbbVtxvMdbYUaQ%3D%3D" TargetMode="External"/><Relationship Id="rId38" Type="http://schemas.openxmlformats.org/officeDocument/2006/relationships/hyperlink" Target="https://www.mouser.ca/ProductDetail/KOA-Speer/SG73P2ATTD102J?qs=%2Fha2pyFaduixk4iST5MrN%252BV3TIzQgpryBb6oXvX09eiyQgsClwnGvg%3D%3D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https://www.mouser.ca/ProductDetail/Diodes-Incorporated/MMBT4401-13-F?qs=j1jvDfvplqLcKdWYzEMdaA%3D%3D" TargetMode="External"/><Relationship Id="rId41" Type="http://schemas.openxmlformats.org/officeDocument/2006/relationships/hyperlink" Target="https://www.mouser.ca/ProductDetail/Vishay-Dale/CRCW04021M82FKED?qs=LCcEd7c6GnPAGcta1dj5%252BA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Wurth-Elektronik/691137710002?qs=%2Fha2pyFaduj3xlSbfy6%2Fbc%252BPFskhWuVy5hJs1tDSLqudr8Dqqu65tg%3D%3D" TargetMode="External"/><Relationship Id="rId2" Type="http://schemas.openxmlformats.org/officeDocument/2006/relationships/hyperlink" Target="https://www.mouser.ca/ProductDetail/Bel-Fuse/2JS-7-R?qs=%2Fha2pyFadugpZnY672hPSILRwPxszt0mriiduFKxdGY%3D" TargetMode="External"/><Relationship Id="rId1" Type="http://schemas.openxmlformats.org/officeDocument/2006/relationships/hyperlink" Target="https://www.mouser.ca/ProductDetail/Panasonic/EEU-FR1H331L?qs=Uw8ySfEHS7IwtCC40wnUSA%3D%3D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5254-F9AF-4AED-9929-B947EE965B2E}">
  <dimension ref="A1:L77"/>
  <sheetViews>
    <sheetView topLeftCell="A28" zoomScaleNormal="100" workbookViewId="0">
      <selection activeCell="C29" sqref="C29"/>
    </sheetView>
  </sheetViews>
  <sheetFormatPr defaultRowHeight="15" x14ac:dyDescent="0.25"/>
  <cols>
    <col min="1" max="1" width="12.85546875" style="2" customWidth="1"/>
    <col min="2" max="2" width="29" style="2" customWidth="1"/>
    <col min="3" max="3" width="22.140625" style="2" customWidth="1"/>
    <col min="4" max="4" width="11.42578125" style="2" customWidth="1"/>
    <col min="5" max="5" width="22.7109375" style="2" customWidth="1"/>
    <col min="6" max="6" width="91" style="2" customWidth="1"/>
    <col min="7" max="7" width="22.28515625" style="2" customWidth="1"/>
    <col min="8" max="8" width="11.42578125" style="2" customWidth="1"/>
    <col min="9" max="9" width="12.7109375" style="2" customWidth="1"/>
    <col min="10" max="10" width="12.140625" style="2" customWidth="1"/>
    <col min="11" max="11" width="9.28515625" customWidth="1"/>
  </cols>
  <sheetData>
    <row r="1" spans="1:12" s="1" customForma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" customHeight="1" x14ac:dyDescent="0.5">
      <c r="A2" s="32"/>
      <c r="B2" s="32"/>
      <c r="C2" s="95" t="s">
        <v>0</v>
      </c>
      <c r="D2" s="95"/>
      <c r="E2" s="95"/>
      <c r="F2" s="33"/>
      <c r="G2" s="32"/>
      <c r="H2" s="32"/>
      <c r="I2" s="32"/>
      <c r="J2" s="32"/>
      <c r="K2" s="31"/>
      <c r="L2" s="31"/>
    </row>
    <row r="3" spans="1:12" ht="15" customHeight="1" x14ac:dyDescent="0.5">
      <c r="A3" s="32"/>
      <c r="B3" s="32"/>
      <c r="C3" s="95"/>
      <c r="D3" s="95"/>
      <c r="E3" s="95"/>
      <c r="F3" s="33"/>
      <c r="G3" s="32"/>
      <c r="H3" s="32"/>
      <c r="I3" s="32"/>
      <c r="J3" s="32"/>
      <c r="K3" s="31"/>
      <c r="L3" s="31"/>
    </row>
    <row r="4" spans="1:12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1"/>
      <c r="L4" s="31"/>
    </row>
    <row r="5" spans="1:12" ht="15" customHeight="1" x14ac:dyDescent="0.25">
      <c r="A5" s="32"/>
      <c r="B5" s="32"/>
      <c r="C5" s="96" t="s">
        <v>1</v>
      </c>
      <c r="D5" s="96"/>
      <c r="E5" s="96"/>
      <c r="F5" s="96"/>
      <c r="G5" s="32"/>
      <c r="H5" s="32"/>
      <c r="I5" s="32"/>
      <c r="J5" s="32"/>
      <c r="K5" s="31"/>
      <c r="L5" s="31"/>
    </row>
    <row r="6" spans="1:12" ht="15" customHeight="1" x14ac:dyDescent="0.25">
      <c r="A6" s="32"/>
      <c r="B6" s="32"/>
      <c r="C6" s="96"/>
      <c r="D6" s="96"/>
      <c r="E6" s="96"/>
      <c r="F6" s="96"/>
      <c r="G6" s="32"/>
      <c r="H6" s="32"/>
      <c r="I6" s="32"/>
      <c r="J6" s="32"/>
      <c r="K6" s="31"/>
      <c r="L6" s="31"/>
    </row>
    <row r="7" spans="1:12" ht="15" customHeight="1" x14ac:dyDescent="0.25">
      <c r="A7" s="32"/>
      <c r="B7" s="32"/>
      <c r="C7" s="96" t="s">
        <v>2</v>
      </c>
      <c r="D7" s="96"/>
      <c r="E7" s="96"/>
      <c r="F7" s="96"/>
      <c r="G7" s="93" t="s">
        <v>3</v>
      </c>
      <c r="H7" s="93"/>
      <c r="I7" s="97">
        <f>SUM(K16:K60)</f>
        <v>37.252000000000024</v>
      </c>
      <c r="J7" s="97"/>
      <c r="K7" s="31"/>
      <c r="L7" s="42"/>
    </row>
    <row r="8" spans="1:12" ht="15" customHeight="1" x14ac:dyDescent="0.25">
      <c r="A8" s="32"/>
      <c r="B8" s="32"/>
      <c r="C8" s="96"/>
      <c r="D8" s="96"/>
      <c r="E8" s="96"/>
      <c r="F8" s="96"/>
      <c r="G8" s="93"/>
      <c r="H8" s="93"/>
      <c r="I8" s="97"/>
      <c r="J8" s="97"/>
      <c r="K8" s="31"/>
      <c r="L8" s="42"/>
    </row>
    <row r="9" spans="1:12" ht="15" customHeight="1" x14ac:dyDescent="0.25">
      <c r="A9" s="32"/>
      <c r="B9" s="32"/>
      <c r="C9" s="92" t="s">
        <v>4</v>
      </c>
      <c r="D9" s="92"/>
      <c r="E9" s="92"/>
      <c r="F9" s="92"/>
      <c r="G9" s="94" t="s">
        <v>5</v>
      </c>
      <c r="H9" s="94"/>
      <c r="I9" s="98">
        <f>SUM(L16:L60)</f>
        <v>0</v>
      </c>
      <c r="J9" s="98"/>
      <c r="K9" s="31"/>
      <c r="L9" s="42"/>
    </row>
    <row r="10" spans="1:12" ht="15" customHeight="1" x14ac:dyDescent="0.25">
      <c r="A10" s="32"/>
      <c r="B10" s="32"/>
      <c r="C10" s="92"/>
      <c r="D10" s="92"/>
      <c r="E10" s="92"/>
      <c r="F10" s="92"/>
      <c r="G10" s="94"/>
      <c r="H10" s="94"/>
      <c r="I10" s="98"/>
      <c r="J10" s="98"/>
      <c r="K10" s="31"/>
      <c r="L10" s="42"/>
    </row>
    <row r="11" spans="1:12" ht="15" customHeight="1" x14ac:dyDescent="0.25">
      <c r="A11" s="32"/>
      <c r="B11" s="32"/>
      <c r="C11" s="92" t="s">
        <v>6</v>
      </c>
      <c r="D11" s="92"/>
      <c r="E11" s="92"/>
      <c r="F11" s="92"/>
      <c r="G11" s="32"/>
      <c r="H11" s="32"/>
      <c r="I11" s="32"/>
      <c r="J11" s="32"/>
      <c r="K11" s="31"/>
      <c r="L11" s="42"/>
    </row>
    <row r="12" spans="1:12" ht="15" customHeight="1" x14ac:dyDescent="0.25">
      <c r="A12" s="32"/>
      <c r="B12" s="32"/>
      <c r="C12" s="92"/>
      <c r="D12" s="92"/>
      <c r="E12" s="92"/>
      <c r="F12" s="92"/>
      <c r="G12" s="32"/>
      <c r="H12" s="32"/>
      <c r="I12" s="32"/>
      <c r="J12" s="32"/>
      <c r="K12" s="31"/>
      <c r="L12" s="42"/>
    </row>
    <row r="13" spans="1:12" x14ac:dyDescent="0.25">
      <c r="A13" s="32"/>
      <c r="B13" s="32"/>
      <c r="C13" s="32"/>
      <c r="D13" s="32"/>
      <c r="E13" s="32"/>
      <c r="F13" s="32"/>
      <c r="G13" s="32"/>
      <c r="I13" s="32"/>
      <c r="J13" s="32"/>
      <c r="K13" s="31"/>
      <c r="L13" s="42"/>
    </row>
    <row r="14" spans="1:12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1"/>
      <c r="L14" s="42"/>
    </row>
    <row r="15" spans="1:12" ht="30" x14ac:dyDescent="0.25">
      <c r="A15" s="34" t="s">
        <v>7</v>
      </c>
      <c r="B15" s="34" t="s">
        <v>8</v>
      </c>
      <c r="C15" s="34" t="s">
        <v>9</v>
      </c>
      <c r="D15" s="34" t="s">
        <v>10</v>
      </c>
      <c r="E15" s="34" t="s">
        <v>11</v>
      </c>
      <c r="F15" s="34" t="s">
        <v>12</v>
      </c>
      <c r="G15" s="34" t="s">
        <v>13</v>
      </c>
      <c r="H15" s="34" t="s">
        <v>14</v>
      </c>
      <c r="I15" s="34" t="s">
        <v>15</v>
      </c>
      <c r="J15" s="34" t="s">
        <v>16</v>
      </c>
      <c r="K15" s="34" t="s">
        <v>17</v>
      </c>
      <c r="L15" s="38" t="s">
        <v>18</v>
      </c>
    </row>
    <row r="16" spans="1:12" ht="30" x14ac:dyDescent="0.25">
      <c r="A16" s="4" t="s">
        <v>19</v>
      </c>
      <c r="B16" s="3" t="s">
        <v>20</v>
      </c>
      <c r="C16" s="3" t="s">
        <v>21</v>
      </c>
      <c r="D16" s="3" t="s">
        <v>22</v>
      </c>
      <c r="E16" s="3" t="s">
        <v>23</v>
      </c>
      <c r="F16" s="16" t="s">
        <v>24</v>
      </c>
      <c r="G16" s="3"/>
      <c r="H16" s="5">
        <v>1</v>
      </c>
      <c r="I16" s="5"/>
      <c r="J16" s="49">
        <v>1.45</v>
      </c>
      <c r="K16" s="39">
        <f>H16*J16</f>
        <v>1.45</v>
      </c>
      <c r="L16" s="35">
        <f>I16*J16</f>
        <v>0</v>
      </c>
    </row>
    <row r="17" spans="1:12" ht="30" x14ac:dyDescent="0.25">
      <c r="A17" s="6" t="s">
        <v>25</v>
      </c>
      <c r="B17" s="7" t="s">
        <v>26</v>
      </c>
      <c r="C17" s="7" t="s">
        <v>27</v>
      </c>
      <c r="D17" s="7" t="s">
        <v>28</v>
      </c>
      <c r="E17" s="7" t="s">
        <v>29</v>
      </c>
      <c r="F17" s="15" t="s">
        <v>30</v>
      </c>
      <c r="G17" s="7"/>
      <c r="H17" s="8">
        <v>1</v>
      </c>
      <c r="I17" s="8"/>
      <c r="J17" s="12">
        <v>0.56599999999999995</v>
      </c>
      <c r="K17" s="40">
        <f t="shared" ref="K17:K60" si="0">H17*J17</f>
        <v>0.56599999999999995</v>
      </c>
      <c r="L17" s="37">
        <f t="shared" ref="L17:L59" si="1">I17*J17</f>
        <v>0</v>
      </c>
    </row>
    <row r="18" spans="1:12" ht="30" x14ac:dyDescent="0.25">
      <c r="A18" s="4" t="s">
        <v>31</v>
      </c>
      <c r="B18" s="3" t="s">
        <v>32</v>
      </c>
      <c r="C18" s="3" t="s">
        <v>33</v>
      </c>
      <c r="D18" s="3" t="s">
        <v>28</v>
      </c>
      <c r="E18" s="3" t="s">
        <v>34</v>
      </c>
      <c r="F18" s="16" t="s">
        <v>35</v>
      </c>
      <c r="G18" s="3"/>
      <c r="H18" s="5">
        <v>3</v>
      </c>
      <c r="I18" s="5"/>
      <c r="J18" s="13">
        <v>1.56</v>
      </c>
      <c r="K18" s="39">
        <f t="shared" si="0"/>
        <v>4.68</v>
      </c>
      <c r="L18" s="35">
        <f t="shared" si="1"/>
        <v>0</v>
      </c>
    </row>
    <row r="19" spans="1:12" ht="45" x14ac:dyDescent="0.25">
      <c r="A19" s="6" t="s">
        <v>36</v>
      </c>
      <c r="B19" s="7" t="s">
        <v>37</v>
      </c>
      <c r="C19" s="7" t="s">
        <v>38</v>
      </c>
      <c r="D19" s="7" t="s">
        <v>22</v>
      </c>
      <c r="E19" s="7" t="s">
        <v>39</v>
      </c>
      <c r="F19" s="15" t="s">
        <v>40</v>
      </c>
      <c r="G19" s="7"/>
      <c r="H19" s="8">
        <v>5</v>
      </c>
      <c r="I19" s="8"/>
      <c r="J19" s="12">
        <v>0.45500000000000002</v>
      </c>
      <c r="K19" s="40">
        <f t="shared" si="0"/>
        <v>2.2749999999999999</v>
      </c>
      <c r="L19" s="37">
        <f t="shared" si="1"/>
        <v>0</v>
      </c>
    </row>
    <row r="20" spans="1:12" ht="30" x14ac:dyDescent="0.25">
      <c r="A20" s="4" t="s">
        <v>41</v>
      </c>
      <c r="B20" s="3" t="s">
        <v>42</v>
      </c>
      <c r="C20" s="3" t="s">
        <v>43</v>
      </c>
      <c r="D20" s="3" t="s">
        <v>28</v>
      </c>
      <c r="E20" s="3" t="s">
        <v>44</v>
      </c>
      <c r="F20" s="16" t="s">
        <v>45</v>
      </c>
      <c r="G20" s="3"/>
      <c r="H20" s="5">
        <v>1</v>
      </c>
      <c r="I20" s="5"/>
      <c r="J20" s="13">
        <v>0.21</v>
      </c>
      <c r="K20" s="39">
        <f t="shared" si="0"/>
        <v>0.21</v>
      </c>
      <c r="L20" s="35">
        <f t="shared" si="1"/>
        <v>0</v>
      </c>
    </row>
    <row r="21" spans="1:12" ht="45" x14ac:dyDescent="0.25">
      <c r="A21" s="6" t="s">
        <v>46</v>
      </c>
      <c r="B21" s="7" t="s">
        <v>47</v>
      </c>
      <c r="C21" s="7" t="s">
        <v>48</v>
      </c>
      <c r="D21" s="7" t="s">
        <v>22</v>
      </c>
      <c r="E21" s="7" t="s">
        <v>49</v>
      </c>
      <c r="F21" s="15" t="s">
        <v>50</v>
      </c>
      <c r="G21" s="7"/>
      <c r="H21" s="8">
        <v>1</v>
      </c>
      <c r="I21" s="8"/>
      <c r="J21" s="12">
        <v>0.497</v>
      </c>
      <c r="K21" s="40">
        <f t="shared" si="0"/>
        <v>0.497</v>
      </c>
      <c r="L21" s="37">
        <f t="shared" si="1"/>
        <v>0</v>
      </c>
    </row>
    <row r="22" spans="1:12" ht="45" x14ac:dyDescent="0.25">
      <c r="A22" s="4" t="s">
        <v>51</v>
      </c>
      <c r="B22" s="3" t="s">
        <v>52</v>
      </c>
      <c r="C22" s="3" t="s">
        <v>53</v>
      </c>
      <c r="D22" s="3" t="s">
        <v>22</v>
      </c>
      <c r="E22" s="3" t="s">
        <v>54</v>
      </c>
      <c r="F22" s="16" t="s">
        <v>55</v>
      </c>
      <c r="G22" s="3"/>
      <c r="H22" s="5">
        <v>1</v>
      </c>
      <c r="I22" s="5"/>
      <c r="J22" s="13">
        <v>0.13800000000000001</v>
      </c>
      <c r="K22" s="39">
        <f t="shared" si="0"/>
        <v>0.13800000000000001</v>
      </c>
      <c r="L22" s="35">
        <f t="shared" si="1"/>
        <v>0</v>
      </c>
    </row>
    <row r="23" spans="1:12" ht="30" x14ac:dyDescent="0.25">
      <c r="A23" s="6" t="s">
        <v>56</v>
      </c>
      <c r="B23" s="7" t="s">
        <v>57</v>
      </c>
      <c r="C23" s="7" t="s">
        <v>58</v>
      </c>
      <c r="D23" s="7" t="s">
        <v>22</v>
      </c>
      <c r="E23" s="7" t="s">
        <v>59</v>
      </c>
      <c r="F23" s="15" t="s">
        <v>60</v>
      </c>
      <c r="G23" s="7"/>
      <c r="H23" s="8">
        <v>1</v>
      </c>
      <c r="I23" s="8"/>
      <c r="J23" s="12">
        <v>0.221</v>
      </c>
      <c r="K23" s="40">
        <f t="shared" si="0"/>
        <v>0.221</v>
      </c>
      <c r="L23" s="37">
        <f t="shared" si="1"/>
        <v>0</v>
      </c>
    </row>
    <row r="24" spans="1:12" ht="30" x14ac:dyDescent="0.25">
      <c r="A24" s="4" t="s">
        <v>61</v>
      </c>
      <c r="B24" s="3" t="s">
        <v>62</v>
      </c>
      <c r="C24" s="3" t="s">
        <v>63</v>
      </c>
      <c r="D24" s="3" t="s">
        <v>22</v>
      </c>
      <c r="E24" s="3" t="s">
        <v>64</v>
      </c>
      <c r="F24" s="16" t="s">
        <v>65</v>
      </c>
      <c r="G24" s="3"/>
      <c r="H24" s="5">
        <v>1</v>
      </c>
      <c r="I24" s="5"/>
      <c r="J24" s="13">
        <v>0.17899999999999999</v>
      </c>
      <c r="K24" s="39">
        <f t="shared" si="0"/>
        <v>0.17899999999999999</v>
      </c>
      <c r="L24" s="35">
        <f t="shared" si="1"/>
        <v>0</v>
      </c>
    </row>
    <row r="25" spans="1:12" ht="30" x14ac:dyDescent="0.25">
      <c r="A25" s="6" t="s">
        <v>66</v>
      </c>
      <c r="B25" s="7" t="s">
        <v>67</v>
      </c>
      <c r="C25" s="7" t="s">
        <v>68</v>
      </c>
      <c r="D25" s="7" t="s">
        <v>22</v>
      </c>
      <c r="E25" s="7" t="s">
        <v>69</v>
      </c>
      <c r="F25" s="15" t="s">
        <v>70</v>
      </c>
      <c r="G25" s="7"/>
      <c r="H25" s="8">
        <v>1</v>
      </c>
      <c r="I25" s="8"/>
      <c r="J25" s="12">
        <v>0.13800000000000001</v>
      </c>
      <c r="K25" s="40">
        <f t="shared" si="0"/>
        <v>0.13800000000000001</v>
      </c>
      <c r="L25" s="37">
        <f t="shared" si="1"/>
        <v>0</v>
      </c>
    </row>
    <row r="26" spans="1:12" ht="45" x14ac:dyDescent="0.25">
      <c r="A26" s="4" t="s">
        <v>71</v>
      </c>
      <c r="B26" s="3" t="s">
        <v>72</v>
      </c>
      <c r="C26" s="3" t="s">
        <v>73</v>
      </c>
      <c r="D26" s="3" t="s">
        <v>22</v>
      </c>
      <c r="E26" s="3" t="s">
        <v>74</v>
      </c>
      <c r="F26" s="16" t="s">
        <v>75</v>
      </c>
      <c r="G26" s="3"/>
      <c r="H26" s="5">
        <v>1</v>
      </c>
      <c r="I26" s="5"/>
      <c r="J26" s="13">
        <v>0.13600000000000001</v>
      </c>
      <c r="K26" s="39">
        <f t="shared" si="0"/>
        <v>0.13600000000000001</v>
      </c>
      <c r="L26" s="35">
        <f t="shared" si="1"/>
        <v>0</v>
      </c>
    </row>
    <row r="27" spans="1:12" ht="30" x14ac:dyDescent="0.25">
      <c r="A27" s="6" t="s">
        <v>76</v>
      </c>
      <c r="B27" s="7" t="s">
        <v>77</v>
      </c>
      <c r="C27" s="7" t="s">
        <v>78</v>
      </c>
      <c r="D27" s="7" t="s">
        <v>22</v>
      </c>
      <c r="E27" s="7" t="s">
        <v>79</v>
      </c>
      <c r="F27" s="15" t="s">
        <v>80</v>
      </c>
      <c r="G27" s="7"/>
      <c r="H27" s="8">
        <v>1</v>
      </c>
      <c r="I27" s="8"/>
      <c r="J27" s="12">
        <v>0.16600000000000001</v>
      </c>
      <c r="K27" s="40">
        <f t="shared" si="0"/>
        <v>0.16600000000000001</v>
      </c>
      <c r="L27" s="37">
        <f t="shared" si="1"/>
        <v>0</v>
      </c>
    </row>
    <row r="28" spans="1:12" ht="45" x14ac:dyDescent="0.25">
      <c r="A28" s="4" t="s">
        <v>81</v>
      </c>
      <c r="B28" s="3" t="s">
        <v>82</v>
      </c>
      <c r="C28" s="3" t="s">
        <v>83</v>
      </c>
      <c r="D28" s="3" t="s">
        <v>22</v>
      </c>
      <c r="E28" s="3" t="s">
        <v>84</v>
      </c>
      <c r="F28" s="16" t="s">
        <v>85</v>
      </c>
      <c r="G28" s="3"/>
      <c r="H28" s="5">
        <v>1</v>
      </c>
      <c r="I28" s="5"/>
      <c r="J28" s="13">
        <v>0.20699999999999999</v>
      </c>
      <c r="K28" s="39">
        <f t="shared" si="0"/>
        <v>0.20699999999999999</v>
      </c>
      <c r="L28" s="35">
        <f t="shared" si="1"/>
        <v>0</v>
      </c>
    </row>
    <row r="29" spans="1:12" ht="30" x14ac:dyDescent="0.25">
      <c r="A29" s="6" t="s">
        <v>86</v>
      </c>
      <c r="B29" s="7" t="s">
        <v>87</v>
      </c>
      <c r="C29" s="7" t="s">
        <v>88</v>
      </c>
      <c r="D29" s="7" t="s">
        <v>22</v>
      </c>
      <c r="E29" s="7" t="s">
        <v>89</v>
      </c>
      <c r="F29" s="15" t="s">
        <v>90</v>
      </c>
      <c r="G29" s="7"/>
      <c r="H29" s="8">
        <v>1</v>
      </c>
      <c r="I29" s="8"/>
      <c r="J29" s="17">
        <v>0.745</v>
      </c>
      <c r="K29" s="40">
        <f t="shared" si="0"/>
        <v>0.745</v>
      </c>
      <c r="L29" s="37">
        <f t="shared" si="1"/>
        <v>0</v>
      </c>
    </row>
    <row r="30" spans="1:12" ht="30" x14ac:dyDescent="0.25">
      <c r="A30" s="4" t="s">
        <v>91</v>
      </c>
      <c r="B30" s="3" t="s">
        <v>92</v>
      </c>
      <c r="C30" s="3" t="s">
        <v>93</v>
      </c>
      <c r="D30" s="3" t="s">
        <v>22</v>
      </c>
      <c r="E30" s="3" t="s">
        <v>94</v>
      </c>
      <c r="F30" s="16" t="s">
        <v>95</v>
      </c>
      <c r="G30" s="3"/>
      <c r="H30" s="5">
        <v>1</v>
      </c>
      <c r="I30" s="5"/>
      <c r="J30" s="18">
        <v>0.30399999999999999</v>
      </c>
      <c r="K30" s="39">
        <f t="shared" si="0"/>
        <v>0.30399999999999999</v>
      </c>
      <c r="L30" s="35">
        <f t="shared" si="1"/>
        <v>0</v>
      </c>
    </row>
    <row r="31" spans="1:12" ht="30" x14ac:dyDescent="0.25">
      <c r="A31" s="6" t="s">
        <v>96</v>
      </c>
      <c r="B31" s="7" t="s">
        <v>97</v>
      </c>
      <c r="C31" s="7" t="s">
        <v>98</v>
      </c>
      <c r="D31" s="7" t="s">
        <v>22</v>
      </c>
      <c r="E31" s="7" t="s">
        <v>99</v>
      </c>
      <c r="F31" s="15" t="s">
        <v>100</v>
      </c>
      <c r="G31" s="7"/>
      <c r="H31" s="8">
        <v>1</v>
      </c>
      <c r="I31" s="8"/>
      <c r="J31" s="12">
        <v>0.41</v>
      </c>
      <c r="K31" s="40">
        <f t="shared" si="0"/>
        <v>0.41</v>
      </c>
      <c r="L31" s="37">
        <f t="shared" si="1"/>
        <v>0</v>
      </c>
    </row>
    <row r="32" spans="1:12" ht="30" x14ac:dyDescent="0.25">
      <c r="A32" s="19" t="s">
        <v>101</v>
      </c>
      <c r="B32" s="20" t="s">
        <v>102</v>
      </c>
      <c r="C32" s="20" t="s">
        <v>103</v>
      </c>
      <c r="D32" s="20" t="s">
        <v>22</v>
      </c>
      <c r="E32" s="20" t="s">
        <v>104</v>
      </c>
      <c r="F32" s="28" t="s">
        <v>105</v>
      </c>
      <c r="G32" s="20"/>
      <c r="H32" s="21">
        <v>2</v>
      </c>
      <c r="I32" s="21"/>
      <c r="J32" s="22">
        <v>0.95099999999999996</v>
      </c>
      <c r="K32" s="39">
        <f t="shared" si="0"/>
        <v>1.9019999999999999</v>
      </c>
      <c r="L32" s="35">
        <f t="shared" si="1"/>
        <v>0</v>
      </c>
    </row>
    <row r="33" spans="1:12" ht="30" x14ac:dyDescent="0.25">
      <c r="A33" s="6" t="s">
        <v>106</v>
      </c>
      <c r="B33" s="7" t="s">
        <v>107</v>
      </c>
      <c r="C33" s="27" t="s">
        <v>108</v>
      </c>
      <c r="D33" s="7" t="s">
        <v>28</v>
      </c>
      <c r="E33" s="7" t="s">
        <v>109</v>
      </c>
      <c r="F33" s="15" t="s">
        <v>110</v>
      </c>
      <c r="G33" s="7"/>
      <c r="H33" s="8">
        <v>1</v>
      </c>
      <c r="I33" s="8"/>
      <c r="J33" s="12">
        <v>5.09</v>
      </c>
      <c r="K33" s="40">
        <f t="shared" si="0"/>
        <v>5.09</v>
      </c>
      <c r="L33" s="37">
        <f t="shared" si="1"/>
        <v>0</v>
      </c>
    </row>
    <row r="34" spans="1:12" ht="45" x14ac:dyDescent="0.25">
      <c r="A34" s="19" t="s">
        <v>111</v>
      </c>
      <c r="B34" s="20" t="s">
        <v>112</v>
      </c>
      <c r="C34" s="20" t="s">
        <v>113</v>
      </c>
      <c r="D34" s="20" t="s">
        <v>28</v>
      </c>
      <c r="E34" s="20" t="s">
        <v>114</v>
      </c>
      <c r="F34" s="28" t="s">
        <v>115</v>
      </c>
      <c r="G34" s="20"/>
      <c r="H34" s="21">
        <v>2</v>
      </c>
      <c r="I34" s="21"/>
      <c r="J34" s="22">
        <v>0.53800000000000003</v>
      </c>
      <c r="K34" s="39">
        <f t="shared" si="0"/>
        <v>1.0760000000000001</v>
      </c>
      <c r="L34" s="35">
        <f t="shared" si="1"/>
        <v>0</v>
      </c>
    </row>
    <row r="35" spans="1:12" ht="45" x14ac:dyDescent="0.25">
      <c r="A35" s="6" t="s">
        <v>116</v>
      </c>
      <c r="B35" s="7" t="s">
        <v>117</v>
      </c>
      <c r="C35" s="7" t="s">
        <v>118</v>
      </c>
      <c r="D35" s="7" t="s">
        <v>119</v>
      </c>
      <c r="E35" s="7" t="s">
        <v>118</v>
      </c>
      <c r="F35" s="15" t="s">
        <v>120</v>
      </c>
      <c r="G35" s="7"/>
      <c r="H35" s="8">
        <v>2</v>
      </c>
      <c r="I35" s="8"/>
      <c r="J35" s="12">
        <v>0.62</v>
      </c>
      <c r="K35" s="40">
        <f t="shared" si="0"/>
        <v>1.24</v>
      </c>
      <c r="L35" s="37">
        <f t="shared" si="1"/>
        <v>0</v>
      </c>
    </row>
    <row r="36" spans="1:12" ht="30" x14ac:dyDescent="0.25">
      <c r="A36" s="19" t="s">
        <v>121</v>
      </c>
      <c r="B36" s="20" t="s">
        <v>122</v>
      </c>
      <c r="C36" s="20" t="s">
        <v>123</v>
      </c>
      <c r="D36" s="20" t="s">
        <v>22</v>
      </c>
      <c r="E36" s="20" t="s">
        <v>124</v>
      </c>
      <c r="F36" s="28" t="s">
        <v>125</v>
      </c>
      <c r="G36" s="20"/>
      <c r="H36" s="21">
        <v>1</v>
      </c>
      <c r="I36" s="21"/>
      <c r="J36" s="29">
        <v>1.02</v>
      </c>
      <c r="K36" s="39">
        <f t="shared" si="0"/>
        <v>1.02</v>
      </c>
      <c r="L36" s="35">
        <f t="shared" si="1"/>
        <v>0</v>
      </c>
    </row>
    <row r="37" spans="1:12" ht="30" x14ac:dyDescent="0.25">
      <c r="A37" s="6" t="s">
        <v>126</v>
      </c>
      <c r="B37" s="7" t="s">
        <v>127</v>
      </c>
      <c r="C37" s="7" t="s">
        <v>128</v>
      </c>
      <c r="D37" s="7" t="s">
        <v>22</v>
      </c>
      <c r="E37" s="7" t="s">
        <v>129</v>
      </c>
      <c r="F37" s="15" t="s">
        <v>130</v>
      </c>
      <c r="G37" s="7"/>
      <c r="H37" s="8">
        <v>1</v>
      </c>
      <c r="I37" s="8"/>
      <c r="J37" s="12">
        <v>0.193</v>
      </c>
      <c r="K37" s="40">
        <f t="shared" si="0"/>
        <v>0.193</v>
      </c>
      <c r="L37" s="37">
        <f t="shared" si="1"/>
        <v>0</v>
      </c>
    </row>
    <row r="38" spans="1:12" ht="45" x14ac:dyDescent="0.25">
      <c r="A38" s="19" t="s">
        <v>131</v>
      </c>
      <c r="B38" s="20" t="s">
        <v>122</v>
      </c>
      <c r="C38" s="20" t="s">
        <v>132</v>
      </c>
      <c r="D38" s="20" t="s">
        <v>22</v>
      </c>
      <c r="E38" s="20" t="s">
        <v>133</v>
      </c>
      <c r="F38" s="28" t="s">
        <v>134</v>
      </c>
      <c r="G38" s="20"/>
      <c r="H38" s="21">
        <v>1</v>
      </c>
      <c r="I38" s="21"/>
      <c r="J38" s="22">
        <v>0.88300000000000001</v>
      </c>
      <c r="K38" s="39">
        <f t="shared" si="0"/>
        <v>0.88300000000000001</v>
      </c>
      <c r="L38" s="35">
        <f t="shared" si="1"/>
        <v>0</v>
      </c>
    </row>
    <row r="39" spans="1:12" ht="45" x14ac:dyDescent="0.25">
      <c r="A39" s="6" t="s">
        <v>135</v>
      </c>
      <c r="B39" s="7" t="s">
        <v>136</v>
      </c>
      <c r="C39" s="7" t="s">
        <v>137</v>
      </c>
      <c r="D39" s="7" t="s">
        <v>22</v>
      </c>
      <c r="E39" s="7" t="s">
        <v>138</v>
      </c>
      <c r="F39" s="15" t="s">
        <v>139</v>
      </c>
      <c r="G39" s="7"/>
      <c r="H39" s="8">
        <v>1</v>
      </c>
      <c r="I39" s="8"/>
      <c r="J39" s="12">
        <v>0.95199999999999996</v>
      </c>
      <c r="K39" s="40">
        <f t="shared" si="0"/>
        <v>0.95199999999999996</v>
      </c>
      <c r="L39" s="37">
        <f t="shared" si="1"/>
        <v>0</v>
      </c>
    </row>
    <row r="40" spans="1:12" ht="60" x14ac:dyDescent="0.25">
      <c r="A40" s="19" t="s">
        <v>140</v>
      </c>
      <c r="B40" s="20" t="s">
        <v>141</v>
      </c>
      <c r="C40" s="20" t="s">
        <v>142</v>
      </c>
      <c r="D40" s="20" t="s">
        <v>28</v>
      </c>
      <c r="E40" s="20" t="s">
        <v>143</v>
      </c>
      <c r="F40" s="28" t="s">
        <v>144</v>
      </c>
      <c r="G40" s="20"/>
      <c r="H40" s="21">
        <v>1</v>
      </c>
      <c r="I40" s="21"/>
      <c r="J40" s="22">
        <v>0.14000000000000001</v>
      </c>
      <c r="K40" s="39">
        <f t="shared" si="0"/>
        <v>0.14000000000000001</v>
      </c>
      <c r="L40" s="35">
        <f t="shared" si="1"/>
        <v>0</v>
      </c>
    </row>
    <row r="41" spans="1:12" ht="45" x14ac:dyDescent="0.25">
      <c r="A41" s="6" t="s">
        <v>145</v>
      </c>
      <c r="B41" s="7" t="s">
        <v>146</v>
      </c>
      <c r="C41" s="7" t="s">
        <v>147</v>
      </c>
      <c r="D41" s="7" t="s">
        <v>22</v>
      </c>
      <c r="E41" s="7" t="s">
        <v>148</v>
      </c>
      <c r="F41" s="15" t="s">
        <v>149</v>
      </c>
      <c r="G41" s="7"/>
      <c r="H41" s="8">
        <v>1</v>
      </c>
      <c r="I41" s="8"/>
      <c r="J41" s="12">
        <v>1.05</v>
      </c>
      <c r="K41" s="40">
        <f t="shared" si="0"/>
        <v>1.05</v>
      </c>
      <c r="L41" s="37">
        <f t="shared" si="1"/>
        <v>0</v>
      </c>
    </row>
    <row r="42" spans="1:12" ht="45" x14ac:dyDescent="0.25">
      <c r="A42" s="19" t="s">
        <v>150</v>
      </c>
      <c r="B42" s="20" t="s">
        <v>151</v>
      </c>
      <c r="C42" s="20" t="s">
        <v>152</v>
      </c>
      <c r="D42" s="20" t="s">
        <v>22</v>
      </c>
      <c r="E42" s="20" t="s">
        <v>153</v>
      </c>
      <c r="F42" s="28" t="s">
        <v>154</v>
      </c>
      <c r="G42" s="20"/>
      <c r="H42" s="21">
        <v>1</v>
      </c>
      <c r="I42" s="21"/>
      <c r="J42" s="22">
        <v>0.13800000000000001</v>
      </c>
      <c r="K42" s="39">
        <f t="shared" si="0"/>
        <v>0.13800000000000001</v>
      </c>
      <c r="L42" s="35">
        <f t="shared" si="1"/>
        <v>0</v>
      </c>
    </row>
    <row r="43" spans="1:12" ht="45" x14ac:dyDescent="0.25">
      <c r="A43" s="6" t="s">
        <v>155</v>
      </c>
      <c r="B43" s="7" t="s">
        <v>156</v>
      </c>
      <c r="C43" s="7" t="s">
        <v>157</v>
      </c>
      <c r="D43" s="7" t="s">
        <v>22</v>
      </c>
      <c r="E43" s="7" t="s">
        <v>158</v>
      </c>
      <c r="F43" s="15" t="s">
        <v>159</v>
      </c>
      <c r="G43" s="7"/>
      <c r="H43" s="8">
        <v>2</v>
      </c>
      <c r="I43" s="8"/>
      <c r="J43" s="12">
        <v>0.13800000000000001</v>
      </c>
      <c r="K43" s="40">
        <f t="shared" si="0"/>
        <v>0.27600000000000002</v>
      </c>
      <c r="L43" s="37">
        <f t="shared" si="1"/>
        <v>0</v>
      </c>
    </row>
    <row r="44" spans="1:12" ht="45" x14ac:dyDescent="0.25">
      <c r="A44" s="19" t="s">
        <v>160</v>
      </c>
      <c r="B44" s="20" t="s">
        <v>161</v>
      </c>
      <c r="C44" s="20" t="s">
        <v>162</v>
      </c>
      <c r="D44" s="20" t="s">
        <v>22</v>
      </c>
      <c r="E44" s="20" t="s">
        <v>163</v>
      </c>
      <c r="F44" s="28" t="s">
        <v>164</v>
      </c>
      <c r="G44" s="20"/>
      <c r="H44" s="21">
        <v>1</v>
      </c>
      <c r="I44" s="21"/>
      <c r="J44" s="22">
        <v>0.13800000000000001</v>
      </c>
      <c r="K44" s="39">
        <f t="shared" si="0"/>
        <v>0.13800000000000001</v>
      </c>
      <c r="L44" s="35">
        <f t="shared" si="1"/>
        <v>0</v>
      </c>
    </row>
    <row r="45" spans="1:12" ht="30" x14ac:dyDescent="0.25">
      <c r="A45" s="6" t="s">
        <v>165</v>
      </c>
      <c r="B45" s="7" t="s">
        <v>166</v>
      </c>
      <c r="C45" s="7" t="s">
        <v>167</v>
      </c>
      <c r="D45" s="7" t="s">
        <v>22</v>
      </c>
      <c r="E45" s="7" t="s">
        <v>168</v>
      </c>
      <c r="F45" s="15" t="s">
        <v>169</v>
      </c>
      <c r="G45" s="7"/>
      <c r="H45" s="8">
        <v>1</v>
      </c>
      <c r="I45" s="8"/>
      <c r="J45" s="12">
        <v>0.13800000000000001</v>
      </c>
      <c r="K45" s="40">
        <f t="shared" si="0"/>
        <v>0.13800000000000001</v>
      </c>
      <c r="L45" s="37">
        <f t="shared" si="1"/>
        <v>0</v>
      </c>
    </row>
    <row r="46" spans="1:12" ht="45" x14ac:dyDescent="0.25">
      <c r="A46" s="19" t="s">
        <v>170</v>
      </c>
      <c r="B46" s="20" t="s">
        <v>171</v>
      </c>
      <c r="C46" s="20" t="s">
        <v>172</v>
      </c>
      <c r="D46" s="20" t="s">
        <v>22</v>
      </c>
      <c r="E46" s="20" t="s">
        <v>173</v>
      </c>
      <c r="F46" s="28" t="s">
        <v>174</v>
      </c>
      <c r="G46" s="20"/>
      <c r="H46" s="21">
        <v>1</v>
      </c>
      <c r="I46" s="21"/>
      <c r="J46" s="22">
        <v>0.13800000000000001</v>
      </c>
      <c r="K46" s="39">
        <f t="shared" si="0"/>
        <v>0.13800000000000001</v>
      </c>
      <c r="L46" s="35">
        <f t="shared" si="1"/>
        <v>0</v>
      </c>
    </row>
    <row r="47" spans="1:12" ht="30" x14ac:dyDescent="0.25">
      <c r="A47" s="6" t="s">
        <v>175</v>
      </c>
      <c r="B47" s="7" t="s">
        <v>176</v>
      </c>
      <c r="C47" s="7" t="s">
        <v>177</v>
      </c>
      <c r="D47" s="7" t="s">
        <v>22</v>
      </c>
      <c r="E47" s="7" t="s">
        <v>178</v>
      </c>
      <c r="F47" s="15" t="s">
        <v>179</v>
      </c>
      <c r="G47" s="7"/>
      <c r="H47" s="8">
        <v>1</v>
      </c>
      <c r="I47" s="8"/>
      <c r="J47" s="12">
        <v>0.13800000000000001</v>
      </c>
      <c r="K47" s="40">
        <f t="shared" si="0"/>
        <v>0.13800000000000001</v>
      </c>
      <c r="L47" s="37">
        <f t="shared" si="1"/>
        <v>0</v>
      </c>
    </row>
    <row r="48" spans="1:12" ht="30" x14ac:dyDescent="0.25">
      <c r="A48" s="19" t="s">
        <v>180</v>
      </c>
      <c r="B48" s="20" t="s">
        <v>181</v>
      </c>
      <c r="C48" s="20" t="s">
        <v>182</v>
      </c>
      <c r="D48" s="20" t="s">
        <v>22</v>
      </c>
      <c r="E48" s="20" t="s">
        <v>183</v>
      </c>
      <c r="F48" s="28" t="s">
        <v>184</v>
      </c>
      <c r="G48" s="20"/>
      <c r="H48" s="21">
        <v>1</v>
      </c>
      <c r="I48" s="21"/>
      <c r="J48" s="22">
        <v>0.13800000000000001</v>
      </c>
      <c r="K48" s="39">
        <f t="shared" si="0"/>
        <v>0.13800000000000001</v>
      </c>
      <c r="L48" s="35">
        <f t="shared" si="1"/>
        <v>0</v>
      </c>
    </row>
    <row r="49" spans="1:12" ht="30" x14ac:dyDescent="0.25">
      <c r="A49" s="6" t="s">
        <v>185</v>
      </c>
      <c r="B49" s="7" t="s">
        <v>186</v>
      </c>
      <c r="C49" s="7" t="s">
        <v>187</v>
      </c>
      <c r="D49" s="7" t="s">
        <v>22</v>
      </c>
      <c r="E49" s="7" t="s">
        <v>188</v>
      </c>
      <c r="F49" s="15" t="s">
        <v>189</v>
      </c>
      <c r="G49" s="7"/>
      <c r="H49" s="8">
        <v>1</v>
      </c>
      <c r="I49" s="8"/>
      <c r="J49" s="12">
        <v>0.13800000000000001</v>
      </c>
      <c r="K49" s="40">
        <f t="shared" si="0"/>
        <v>0.13800000000000001</v>
      </c>
      <c r="L49" s="37">
        <f t="shared" si="1"/>
        <v>0</v>
      </c>
    </row>
    <row r="50" spans="1:12" ht="30" x14ac:dyDescent="0.25">
      <c r="A50" s="19" t="s">
        <v>190</v>
      </c>
      <c r="B50" s="20" t="s">
        <v>191</v>
      </c>
      <c r="C50" s="20" t="s">
        <v>192</v>
      </c>
      <c r="D50" s="20" t="s">
        <v>22</v>
      </c>
      <c r="E50" s="20" t="s">
        <v>193</v>
      </c>
      <c r="F50" s="28" t="s">
        <v>194</v>
      </c>
      <c r="G50" s="20"/>
      <c r="H50" s="21">
        <v>4</v>
      </c>
      <c r="I50" s="21"/>
      <c r="J50" s="22">
        <v>0.13800000000000001</v>
      </c>
      <c r="K50" s="39">
        <f t="shared" si="0"/>
        <v>0.55200000000000005</v>
      </c>
      <c r="L50" s="35">
        <f t="shared" si="1"/>
        <v>0</v>
      </c>
    </row>
    <row r="51" spans="1:12" ht="30" x14ac:dyDescent="0.25">
      <c r="A51" s="6" t="s">
        <v>195</v>
      </c>
      <c r="B51" s="7" t="s">
        <v>196</v>
      </c>
      <c r="C51" s="7" t="s">
        <v>197</v>
      </c>
      <c r="D51" s="7" t="s">
        <v>22</v>
      </c>
      <c r="E51" s="7" t="s">
        <v>198</v>
      </c>
      <c r="F51" s="15" t="s">
        <v>199</v>
      </c>
      <c r="G51" s="7"/>
      <c r="H51" s="8">
        <v>1</v>
      </c>
      <c r="I51" s="8"/>
      <c r="J51" s="12">
        <v>0.26200000000000001</v>
      </c>
      <c r="K51" s="40">
        <f t="shared" si="0"/>
        <v>0.26200000000000001</v>
      </c>
      <c r="L51" s="37">
        <f t="shared" si="1"/>
        <v>0</v>
      </c>
    </row>
    <row r="52" spans="1:12" ht="30" x14ac:dyDescent="0.25">
      <c r="A52" s="19" t="s">
        <v>200</v>
      </c>
      <c r="B52" s="20" t="s">
        <v>201</v>
      </c>
      <c r="C52" s="20" t="s">
        <v>202</v>
      </c>
      <c r="D52" s="20" t="s">
        <v>22</v>
      </c>
      <c r="E52" s="20" t="s">
        <v>203</v>
      </c>
      <c r="F52" s="28" t="s">
        <v>204</v>
      </c>
      <c r="G52" s="20"/>
      <c r="H52" s="21">
        <v>2</v>
      </c>
      <c r="I52" s="21"/>
      <c r="J52" s="22">
        <v>0.13800000000000001</v>
      </c>
      <c r="K52" s="39">
        <f t="shared" si="0"/>
        <v>0.27600000000000002</v>
      </c>
      <c r="L52" s="35">
        <f t="shared" si="1"/>
        <v>0</v>
      </c>
    </row>
    <row r="53" spans="1:12" ht="45" x14ac:dyDescent="0.25">
      <c r="A53" s="6" t="s">
        <v>205</v>
      </c>
      <c r="B53" s="7" t="s">
        <v>206</v>
      </c>
      <c r="C53" s="7" t="s">
        <v>207</v>
      </c>
      <c r="D53" s="7" t="s">
        <v>22</v>
      </c>
      <c r="E53" s="7" t="s">
        <v>208</v>
      </c>
      <c r="F53" s="15" t="s">
        <v>209</v>
      </c>
      <c r="G53" s="7"/>
      <c r="H53" s="8">
        <v>1</v>
      </c>
      <c r="I53" s="8"/>
      <c r="J53" s="12">
        <v>0.35899999999999999</v>
      </c>
      <c r="K53" s="40">
        <f t="shared" si="0"/>
        <v>0.35899999999999999</v>
      </c>
      <c r="L53" s="37">
        <f t="shared" si="1"/>
        <v>0</v>
      </c>
    </row>
    <row r="54" spans="1:12" ht="45" x14ac:dyDescent="0.25">
      <c r="A54" s="19" t="s">
        <v>210</v>
      </c>
      <c r="B54" s="20" t="s">
        <v>211</v>
      </c>
      <c r="C54" s="20" t="s">
        <v>212</v>
      </c>
      <c r="D54" s="20" t="s">
        <v>28</v>
      </c>
      <c r="E54" s="20" t="s">
        <v>213</v>
      </c>
      <c r="F54" s="28" t="s">
        <v>214</v>
      </c>
      <c r="G54" s="20"/>
      <c r="H54" s="21">
        <v>1</v>
      </c>
      <c r="I54" s="21"/>
      <c r="J54" s="22">
        <v>0.20699999999999999</v>
      </c>
      <c r="K54" s="39">
        <f t="shared" si="0"/>
        <v>0.20699999999999999</v>
      </c>
      <c r="L54" s="35">
        <f t="shared" si="1"/>
        <v>0</v>
      </c>
    </row>
    <row r="55" spans="1:12" ht="45" x14ac:dyDescent="0.25">
      <c r="A55" s="6" t="s">
        <v>215</v>
      </c>
      <c r="B55" s="7" t="s">
        <v>216</v>
      </c>
      <c r="C55" s="7" t="s">
        <v>217</v>
      </c>
      <c r="D55" s="7" t="s">
        <v>22</v>
      </c>
      <c r="E55" s="7" t="s">
        <v>218</v>
      </c>
      <c r="F55" s="15" t="s">
        <v>219</v>
      </c>
      <c r="G55" s="7"/>
      <c r="H55" s="8">
        <v>1</v>
      </c>
      <c r="I55" s="8"/>
      <c r="J55" s="12">
        <v>0.13800000000000001</v>
      </c>
      <c r="K55" s="40">
        <f t="shared" si="0"/>
        <v>0.13800000000000001</v>
      </c>
      <c r="L55" s="37">
        <f t="shared" si="1"/>
        <v>0</v>
      </c>
    </row>
    <row r="56" spans="1:12" ht="45" x14ac:dyDescent="0.25">
      <c r="A56" s="19" t="s">
        <v>220</v>
      </c>
      <c r="B56" s="20" t="s">
        <v>221</v>
      </c>
      <c r="C56" s="20" t="s">
        <v>222</v>
      </c>
      <c r="D56" s="20" t="s">
        <v>22</v>
      </c>
      <c r="E56" s="20" t="s">
        <v>223</v>
      </c>
      <c r="F56" s="28" t="s">
        <v>224</v>
      </c>
      <c r="G56" s="20"/>
      <c r="H56" s="21">
        <v>1</v>
      </c>
      <c r="I56" s="21"/>
      <c r="J56" s="22">
        <v>0.13800000000000001</v>
      </c>
      <c r="K56" s="39">
        <f t="shared" si="0"/>
        <v>0.13800000000000001</v>
      </c>
      <c r="L56" s="35">
        <f t="shared" si="1"/>
        <v>0</v>
      </c>
    </row>
    <row r="57" spans="1:12" ht="45" x14ac:dyDescent="0.25">
      <c r="A57" s="6" t="s">
        <v>225</v>
      </c>
      <c r="B57" s="7" t="s">
        <v>226</v>
      </c>
      <c r="C57" s="7" t="s">
        <v>227</v>
      </c>
      <c r="D57" s="7" t="s">
        <v>28</v>
      </c>
      <c r="E57" s="7" t="s">
        <v>228</v>
      </c>
      <c r="F57" s="15" t="s">
        <v>229</v>
      </c>
      <c r="G57" s="7"/>
      <c r="H57" s="8">
        <v>1</v>
      </c>
      <c r="I57" s="8"/>
      <c r="J57" s="12">
        <v>0.13800000000000001</v>
      </c>
      <c r="K57" s="40">
        <f t="shared" si="0"/>
        <v>0.13800000000000001</v>
      </c>
      <c r="L57" s="37">
        <f t="shared" si="1"/>
        <v>0</v>
      </c>
    </row>
    <row r="58" spans="1:12" ht="45" x14ac:dyDescent="0.25">
      <c r="A58" s="19" t="s">
        <v>230</v>
      </c>
      <c r="B58" s="20" t="s">
        <v>231</v>
      </c>
      <c r="C58" s="20" t="s">
        <v>232</v>
      </c>
      <c r="D58" s="20" t="s">
        <v>22</v>
      </c>
      <c r="E58" s="20" t="s">
        <v>233</v>
      </c>
      <c r="F58" s="28" t="s">
        <v>234</v>
      </c>
      <c r="G58" s="20"/>
      <c r="H58" s="21">
        <v>1</v>
      </c>
      <c r="I58" s="21"/>
      <c r="J58" s="22">
        <v>0.152</v>
      </c>
      <c r="K58" s="39">
        <f t="shared" si="0"/>
        <v>0.152</v>
      </c>
      <c r="L58" s="35">
        <f t="shared" si="1"/>
        <v>0</v>
      </c>
    </row>
    <row r="59" spans="1:12" ht="45" x14ac:dyDescent="0.25">
      <c r="A59" s="6" t="s">
        <v>235</v>
      </c>
      <c r="B59" s="7" t="s">
        <v>236</v>
      </c>
      <c r="C59" s="7" t="s">
        <v>237</v>
      </c>
      <c r="D59" s="7" t="s">
        <v>22</v>
      </c>
      <c r="E59" s="7" t="s">
        <v>238</v>
      </c>
      <c r="F59" s="15" t="s">
        <v>239</v>
      </c>
      <c r="G59" s="7"/>
      <c r="H59" s="8">
        <v>1</v>
      </c>
      <c r="I59" s="8"/>
      <c r="J59" s="12">
        <v>6.75</v>
      </c>
      <c r="K59" s="40">
        <f t="shared" si="0"/>
        <v>6.75</v>
      </c>
      <c r="L59" s="37">
        <f t="shared" si="1"/>
        <v>0</v>
      </c>
    </row>
    <row r="60" spans="1:12" ht="30.75" thickBot="1" x14ac:dyDescent="0.3">
      <c r="A60" s="23" t="s">
        <v>240</v>
      </c>
      <c r="B60" s="24" t="s">
        <v>241</v>
      </c>
      <c r="C60" s="24" t="s">
        <v>242</v>
      </c>
      <c r="D60" s="24" t="s">
        <v>22</v>
      </c>
      <c r="E60" s="24" t="s">
        <v>243</v>
      </c>
      <c r="F60" s="30" t="s">
        <v>244</v>
      </c>
      <c r="G60" s="24"/>
      <c r="H60" s="25">
        <v>1</v>
      </c>
      <c r="I60" s="25"/>
      <c r="J60" s="26">
        <v>1.17</v>
      </c>
      <c r="K60" s="41">
        <f t="shared" si="0"/>
        <v>1.17</v>
      </c>
      <c r="L60" s="36">
        <f>I60*J60</f>
        <v>0</v>
      </c>
    </row>
    <row r="61" spans="1:12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1"/>
      <c r="L61" s="31"/>
    </row>
    <row r="62" spans="1:12" x14ac:dyDescent="0.25">
      <c r="A62" s="96" t="s">
        <v>245</v>
      </c>
      <c r="B62" s="96"/>
      <c r="C62" s="32"/>
      <c r="D62" s="32"/>
      <c r="E62" s="32"/>
      <c r="F62" s="32"/>
      <c r="G62" s="32"/>
      <c r="H62" s="32"/>
      <c r="I62" s="32"/>
      <c r="J62" s="32"/>
      <c r="K62" s="31"/>
      <c r="L62" s="31"/>
    </row>
    <row r="63" spans="1:12" x14ac:dyDescent="0.25">
      <c r="A63" s="96"/>
      <c r="B63" s="96"/>
      <c r="C63" s="32"/>
      <c r="D63" s="32"/>
      <c r="E63" s="32"/>
      <c r="F63" s="32"/>
      <c r="G63" s="32"/>
      <c r="H63" s="32"/>
      <c r="I63" s="32"/>
      <c r="J63" s="32"/>
      <c r="K63" s="31"/>
      <c r="L63" s="31"/>
    </row>
    <row r="64" spans="1:12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1"/>
      <c r="L64" s="31"/>
    </row>
    <row r="65" spans="1:12" x14ac:dyDescent="0.25">
      <c r="A65" s="32" t="s">
        <v>246</v>
      </c>
      <c r="B65" s="32"/>
      <c r="C65" s="32"/>
      <c r="D65" s="32"/>
      <c r="E65" s="32"/>
      <c r="F65" s="32"/>
      <c r="G65" s="32"/>
      <c r="H65" s="32"/>
      <c r="I65" s="32"/>
      <c r="J65" s="32"/>
      <c r="K65" s="31"/>
      <c r="L65" s="31"/>
    </row>
    <row r="66" spans="1:12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1"/>
      <c r="L66" s="31"/>
    </row>
    <row r="67" spans="1:12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1"/>
      <c r="L67" s="31"/>
    </row>
    <row r="68" spans="1:12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1"/>
      <c r="L68" s="31"/>
    </row>
    <row r="69" spans="1:12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1"/>
      <c r="L69" s="31"/>
    </row>
    <row r="70" spans="1:12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1"/>
      <c r="L70" s="31"/>
    </row>
    <row r="71" spans="1:12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1"/>
      <c r="L71" s="31"/>
    </row>
    <row r="72" spans="1:12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1"/>
      <c r="L72" s="31"/>
    </row>
    <row r="73" spans="1:12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1"/>
      <c r="L73" s="31"/>
    </row>
    <row r="74" spans="1:12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1"/>
      <c r="L74" s="31"/>
    </row>
    <row r="75" spans="1:12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1"/>
      <c r="L75" s="31"/>
    </row>
    <row r="76" spans="1:12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1"/>
      <c r="L76" s="51"/>
    </row>
    <row r="77" spans="1:12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1"/>
      <c r="L77" s="51"/>
    </row>
  </sheetData>
  <autoFilter ref="A15:L15" xr:uid="{85995254-F9AF-4AED-9929-B947EE965B2E}"/>
  <mergeCells count="10">
    <mergeCell ref="I7:J8"/>
    <mergeCell ref="I9:J10"/>
    <mergeCell ref="C5:F6"/>
    <mergeCell ref="C7:F8"/>
    <mergeCell ref="C9:F10"/>
    <mergeCell ref="C11:F12"/>
    <mergeCell ref="G7:H8"/>
    <mergeCell ref="G9:H10"/>
    <mergeCell ref="C2:E3"/>
    <mergeCell ref="A62:B63"/>
  </mergeCells>
  <hyperlinks>
    <hyperlink ref="F19" r:id="rId1" xr:uid="{FB993807-DA41-48C2-9FBF-8A0C085CEFE4}"/>
    <hyperlink ref="F20" r:id="rId2" xr:uid="{CE6FB46A-AF20-449B-9146-F545D956BFFE}"/>
    <hyperlink ref="F18" r:id="rId3" xr:uid="{748B8A67-8F26-4218-8E26-E6651FB97726}"/>
    <hyperlink ref="F17" r:id="rId4" xr:uid="{D2905D65-3B55-4B98-A67F-671748C95F04}"/>
    <hyperlink ref="F16" r:id="rId5" xr:uid="{CE0FB8F2-7262-4C12-81E8-C2097D2FBA1E}"/>
    <hyperlink ref="F21" r:id="rId6" xr:uid="{ED88104D-0CC9-4156-A6FD-C9567E3071A3}"/>
    <hyperlink ref="F22" r:id="rId7" xr:uid="{CF5F1477-372C-40A7-A4BB-223DC2759AC5}"/>
    <hyperlink ref="F23" r:id="rId8" xr:uid="{0F0DAB65-C4A5-4C68-8C4A-4806F50464F5}"/>
    <hyperlink ref="F24" r:id="rId9" xr:uid="{A80D78FE-7865-4293-9DEC-BF3D86FA1FBD}"/>
    <hyperlink ref="F25" r:id="rId10" xr:uid="{33D59C99-ACCD-46E0-8D47-05BE552A2174}"/>
    <hyperlink ref="F26" r:id="rId11" xr:uid="{1272C09B-D0FB-4F14-A172-E1ECBB657D63}"/>
    <hyperlink ref="F27" r:id="rId12" xr:uid="{86E6CCF5-A1AC-4F1C-870C-C8B0FD22F4E2}"/>
    <hyperlink ref="F29" r:id="rId13" xr:uid="{172E798C-5345-4E59-A2CB-DF7E24DA74D8}"/>
    <hyperlink ref="F30" r:id="rId14" xr:uid="{7490D5E1-8171-4A24-A597-48D15DE976FF}"/>
    <hyperlink ref="F31" r:id="rId15" xr:uid="{DC23AA63-CFCE-434D-A1CE-B1C305155493}"/>
    <hyperlink ref="F33" r:id="rId16" xr:uid="{B114C79E-BE24-4F50-8807-FA820A05EF01}"/>
    <hyperlink ref="F34" r:id="rId17" xr:uid="{95C70937-5BA8-49D8-8453-DCAD01D97BD4}"/>
    <hyperlink ref="F35" r:id="rId18" xr:uid="{CB74A23D-E035-4452-BD27-6C79AEA2DA10}"/>
    <hyperlink ref="F36" r:id="rId19" xr:uid="{E70FD9BB-0FD2-4D1C-983A-159455C5066E}"/>
    <hyperlink ref="F37" r:id="rId20" xr:uid="{C63D6398-3F7C-4AFF-9316-D228B6AE8CA5}"/>
    <hyperlink ref="F38" r:id="rId21" xr:uid="{B2A1EBB7-F5EF-4DC1-9252-1419ADD04FD8}"/>
    <hyperlink ref="F39" r:id="rId22" xr:uid="{4524EF73-194F-442D-93F8-9FDA5AABE6E0}"/>
    <hyperlink ref="F40" r:id="rId23" xr:uid="{EC402EFA-E02C-453A-92D8-A648BC736F29}"/>
    <hyperlink ref="F41" r:id="rId24" xr:uid="{1F272DDC-0EDF-4766-9FC3-A302042EDD3D}"/>
    <hyperlink ref="F42" r:id="rId25" xr:uid="{877B70E7-363E-4C24-99AF-A2202FBA9B91}"/>
    <hyperlink ref="F43" r:id="rId26" xr:uid="{FECDDC93-A744-423B-A534-4100CC80B2A3}"/>
    <hyperlink ref="F44" r:id="rId27" xr:uid="{08544AA1-E698-4B04-8868-D8DE0E57B28B}"/>
    <hyperlink ref="F45" r:id="rId28" xr:uid="{2E5BDF6C-256D-46D5-B867-30C39B4EA7BB}"/>
    <hyperlink ref="F46" r:id="rId29" xr:uid="{B05C556B-596D-4076-B39F-C98012216AF8}"/>
    <hyperlink ref="F47" r:id="rId30" xr:uid="{7AF7B278-43C3-44BF-A99F-04EC694B7D13}"/>
    <hyperlink ref="F48" r:id="rId31" xr:uid="{836279EE-D044-4BED-BA94-3503447B5362}"/>
    <hyperlink ref="F49" r:id="rId32" xr:uid="{16C2C3FC-DF00-4779-BC02-F606FA17A830}"/>
    <hyperlink ref="F50" r:id="rId33" xr:uid="{857734B0-5EC5-4087-B193-9B9C8BECFBD1}"/>
    <hyperlink ref="F51" r:id="rId34" xr:uid="{C9F19F48-3D0D-443B-8964-014D869E972A}"/>
    <hyperlink ref="F52" r:id="rId35" xr:uid="{5FB9168D-6B1F-4FA0-8E81-1BB85EAF2938}"/>
    <hyperlink ref="F53" r:id="rId36" xr:uid="{FDB0776E-1AE6-4938-934E-61F40D0351E4}"/>
    <hyperlink ref="F54" r:id="rId37" xr:uid="{138669A4-E0FF-4DF1-9F91-8677A2BF5472}"/>
    <hyperlink ref="F55" r:id="rId38" xr:uid="{89D6CDB2-56DB-4FA6-B450-6CF02ABD4FEC}"/>
    <hyperlink ref="F56" r:id="rId39" xr:uid="{1C5A8CC2-5493-4EE1-9CA6-47AF971BC0D4}"/>
    <hyperlink ref="F57" r:id="rId40" xr:uid="{84CDDC05-F7C1-443F-B6A5-4264B8670261}"/>
    <hyperlink ref="F58" r:id="rId41" xr:uid="{6A37D11D-8B80-48AE-97F4-8B402808B736}"/>
    <hyperlink ref="F59" r:id="rId42" xr:uid="{FFE549D2-3E98-4586-A1FD-5DA0C0BB3370}"/>
    <hyperlink ref="F60" r:id="rId43" xr:uid="{E623F009-2AEE-4518-8E2D-092BE976AC70}"/>
    <hyperlink ref="F28" r:id="rId44" xr:uid="{5CD63EA5-36A6-4993-8A1C-5945297FA0E0}"/>
  </hyperlinks>
  <pageMargins left="0.7" right="0.7" top="0.75" bottom="0.75" header="0.3" footer="0.3"/>
  <pageSetup orientation="portrait" horizontalDpi="4294967293" verticalDpi="0" r:id="rId45"/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31EB-18B6-4764-810F-1191D4D836D6}">
  <dimension ref="A1:L78"/>
  <sheetViews>
    <sheetView tabSelected="1" topLeftCell="A47" zoomScaleNormal="100" workbookViewId="0">
      <selection activeCell="I53" sqref="I53"/>
    </sheetView>
  </sheetViews>
  <sheetFormatPr defaultRowHeight="15" x14ac:dyDescent="0.25"/>
  <cols>
    <col min="2" max="2" width="12.85546875" customWidth="1"/>
    <col min="3" max="4" width="29" customWidth="1"/>
    <col min="5" max="5" width="22.140625" customWidth="1"/>
    <col min="6" max="6" width="11.42578125" customWidth="1"/>
    <col min="7" max="7" width="22.7109375" customWidth="1"/>
    <col min="8" max="8" width="20.5703125" customWidth="1"/>
    <col min="9" max="10" width="11.42578125" customWidth="1"/>
    <col min="11" max="11" width="12.7109375" customWidth="1"/>
    <col min="12" max="12" width="15" customWidth="1"/>
  </cols>
  <sheetData>
    <row r="1" spans="1:1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5" customHeight="1" x14ac:dyDescent="0.5">
      <c r="A3" s="31"/>
      <c r="B3" s="31"/>
      <c r="C3" s="31"/>
      <c r="D3" s="95" t="s">
        <v>0</v>
      </c>
      <c r="E3" s="95"/>
      <c r="F3" s="66"/>
      <c r="G3" s="66"/>
      <c r="H3" s="31"/>
      <c r="I3" s="31"/>
      <c r="J3" s="31"/>
      <c r="K3" s="31"/>
      <c r="L3" s="31"/>
    </row>
    <row r="4" spans="1:12" ht="15" customHeight="1" x14ac:dyDescent="0.5">
      <c r="A4" s="31"/>
      <c r="B4" s="31"/>
      <c r="C4" s="31"/>
      <c r="D4" s="95"/>
      <c r="E4" s="95"/>
      <c r="F4" s="66"/>
      <c r="G4" s="66"/>
      <c r="H4" s="31"/>
      <c r="I4" s="31"/>
      <c r="J4" s="31"/>
      <c r="K4" s="31"/>
      <c r="L4" s="31"/>
    </row>
    <row r="5" spans="1:12" ht="15" customHeight="1" x14ac:dyDescent="0.5">
      <c r="A5" s="31"/>
      <c r="B5" s="31"/>
      <c r="C5" s="31"/>
      <c r="D5" s="99" t="s">
        <v>1</v>
      </c>
      <c r="E5" s="99"/>
      <c r="F5" s="66"/>
      <c r="G5" s="66"/>
      <c r="H5" s="31"/>
      <c r="I5" s="31"/>
      <c r="J5" s="31"/>
      <c r="K5" s="31"/>
      <c r="L5" s="31"/>
    </row>
    <row r="6" spans="1:12" ht="15" customHeight="1" x14ac:dyDescent="0.4">
      <c r="A6" s="31"/>
      <c r="B6" s="31"/>
      <c r="C6" s="31"/>
      <c r="D6" s="99"/>
      <c r="E6" s="99"/>
      <c r="F6" s="67"/>
      <c r="G6" s="67"/>
      <c r="H6" s="31"/>
      <c r="I6" s="31"/>
      <c r="J6" s="31"/>
      <c r="K6" s="31"/>
      <c r="L6" s="31"/>
    </row>
    <row r="7" spans="1:12" ht="15" customHeight="1" x14ac:dyDescent="0.4">
      <c r="A7" s="31"/>
      <c r="B7" s="31"/>
      <c r="C7" s="31"/>
      <c r="D7" s="99" t="s">
        <v>2</v>
      </c>
      <c r="E7" s="99"/>
      <c r="F7" s="67"/>
      <c r="G7" s="67"/>
      <c r="H7" s="31"/>
      <c r="I7" s="31"/>
      <c r="J7" s="31"/>
      <c r="K7" s="31"/>
      <c r="L7" s="31"/>
    </row>
    <row r="8" spans="1:12" ht="15" customHeight="1" x14ac:dyDescent="0.4">
      <c r="A8" s="31"/>
      <c r="B8" s="31"/>
      <c r="C8" s="31"/>
      <c r="D8" s="99"/>
      <c r="E8" s="99"/>
      <c r="F8" s="67"/>
      <c r="G8" s="67"/>
      <c r="H8" s="101"/>
      <c r="I8" s="101"/>
      <c r="J8" s="68"/>
      <c r="K8" s="97"/>
      <c r="L8" s="52"/>
    </row>
    <row r="9" spans="1:12" ht="15" customHeight="1" x14ac:dyDescent="0.4">
      <c r="A9" s="31"/>
      <c r="B9" s="31"/>
      <c r="C9" s="31"/>
      <c r="D9" s="100" t="s">
        <v>247</v>
      </c>
      <c r="E9" s="100"/>
      <c r="F9" s="100"/>
      <c r="G9" s="67"/>
      <c r="H9" s="101"/>
      <c r="I9" s="101"/>
      <c r="J9" s="68"/>
      <c r="K9" s="97"/>
      <c r="L9" s="52"/>
    </row>
    <row r="10" spans="1:12" ht="15" customHeight="1" x14ac:dyDescent="0.4">
      <c r="A10" s="31"/>
      <c r="B10" s="31"/>
      <c r="C10" s="31"/>
      <c r="D10" s="100"/>
      <c r="E10" s="100"/>
      <c r="F10" s="100"/>
      <c r="G10" s="69"/>
      <c r="H10" s="102"/>
      <c r="I10" s="102"/>
      <c r="J10" s="70"/>
      <c r="K10" s="97"/>
      <c r="L10" s="52"/>
    </row>
    <row r="11" spans="1:12" ht="15" customHeight="1" x14ac:dyDescent="0.4">
      <c r="A11" s="31"/>
      <c r="B11" s="31"/>
      <c r="C11" s="31"/>
      <c r="D11" s="100" t="s">
        <v>6</v>
      </c>
      <c r="E11" s="100"/>
      <c r="F11" s="69"/>
      <c r="G11" s="69"/>
      <c r="H11" s="102"/>
      <c r="I11" s="102"/>
      <c r="J11" s="70"/>
      <c r="K11" s="97"/>
      <c r="L11" s="52"/>
    </row>
    <row r="12" spans="1:12" ht="15" customHeight="1" x14ac:dyDescent="0.4">
      <c r="A12" s="31"/>
      <c r="B12" s="31"/>
      <c r="C12" s="31"/>
      <c r="D12" s="100"/>
      <c r="E12" s="100"/>
      <c r="F12" s="69"/>
      <c r="G12" s="69"/>
      <c r="H12" s="31"/>
      <c r="I12" s="31"/>
      <c r="J12" s="31"/>
      <c r="K12" s="31"/>
      <c r="L12" s="31"/>
    </row>
    <row r="13" spans="1:12" ht="15" customHeight="1" x14ac:dyDescent="0.4">
      <c r="A13" s="31"/>
      <c r="B13" s="31"/>
      <c r="C13" s="31"/>
      <c r="D13" s="31"/>
      <c r="E13" s="69"/>
      <c r="F13" s="69"/>
      <c r="G13" s="69"/>
      <c r="H13" s="31"/>
      <c r="I13" s="31"/>
      <c r="J13" s="31"/>
      <c r="K13" s="31"/>
      <c r="L13" s="31"/>
    </row>
    <row r="14" spans="1:12" ht="15.75" thickBot="1" x14ac:dyDescent="0.3">
      <c r="A14" s="31"/>
      <c r="B14" s="31"/>
      <c r="C14" s="31"/>
      <c r="D14" s="31"/>
      <c r="E14" s="31"/>
      <c r="F14" s="31"/>
      <c r="G14" s="31"/>
      <c r="H14" s="31"/>
      <c r="K14" s="31"/>
      <c r="L14" s="31"/>
    </row>
    <row r="15" spans="1:12" ht="30.75" thickBot="1" x14ac:dyDescent="0.3">
      <c r="A15" s="64" t="s">
        <v>248</v>
      </c>
      <c r="B15" s="65" t="s">
        <v>7</v>
      </c>
      <c r="C15" s="65" t="s">
        <v>8</v>
      </c>
      <c r="D15" s="65" t="s">
        <v>249</v>
      </c>
      <c r="E15" s="65" t="s">
        <v>9</v>
      </c>
      <c r="F15" s="65" t="s">
        <v>10</v>
      </c>
      <c r="G15" s="65" t="s">
        <v>11</v>
      </c>
      <c r="H15" s="65" t="s">
        <v>250</v>
      </c>
      <c r="I15" s="65" t="s">
        <v>251</v>
      </c>
      <c r="J15" s="65" t="s">
        <v>14</v>
      </c>
      <c r="K15" s="65" t="s">
        <v>252</v>
      </c>
      <c r="L15" s="55" t="s">
        <v>253</v>
      </c>
    </row>
    <row r="16" spans="1:12" x14ac:dyDescent="0.25">
      <c r="A16" s="71">
        <v>1</v>
      </c>
      <c r="B16" s="3" t="s">
        <v>19</v>
      </c>
      <c r="C16" s="3" t="s">
        <v>20</v>
      </c>
      <c r="D16" s="3" t="s">
        <v>254</v>
      </c>
      <c r="E16" s="3" t="s">
        <v>21</v>
      </c>
      <c r="F16" s="3" t="s">
        <v>22</v>
      </c>
      <c r="G16" s="3" t="s">
        <v>23</v>
      </c>
      <c r="H16" s="72">
        <v>1206</v>
      </c>
      <c r="I16" s="5">
        <v>1</v>
      </c>
      <c r="J16" s="5">
        <f>2*I16</f>
        <v>2</v>
      </c>
      <c r="K16" s="73" t="s">
        <v>255</v>
      </c>
      <c r="L16" s="74"/>
    </row>
    <row r="17" spans="1:12" x14ac:dyDescent="0.25">
      <c r="A17" s="57">
        <v>2</v>
      </c>
      <c r="B17" s="7" t="s">
        <v>25</v>
      </c>
      <c r="C17" s="7" t="s">
        <v>26</v>
      </c>
      <c r="D17" s="7" t="s">
        <v>256</v>
      </c>
      <c r="E17" s="7" t="s">
        <v>27</v>
      </c>
      <c r="F17" s="7" t="s">
        <v>28</v>
      </c>
      <c r="G17" s="7" t="s">
        <v>29</v>
      </c>
      <c r="H17" s="75">
        <v>603</v>
      </c>
      <c r="I17" s="8">
        <v>1</v>
      </c>
      <c r="J17" s="8">
        <f t="shared" ref="J17:J61" si="0">2*I17</f>
        <v>2</v>
      </c>
      <c r="K17" s="63" t="s">
        <v>255</v>
      </c>
      <c r="L17" s="54"/>
    </row>
    <row r="18" spans="1:12" ht="30" x14ac:dyDescent="0.25">
      <c r="A18" s="71">
        <v>3</v>
      </c>
      <c r="B18" s="3" t="s">
        <v>31</v>
      </c>
      <c r="C18" s="3" t="s">
        <v>32</v>
      </c>
      <c r="D18" s="3" t="s">
        <v>257</v>
      </c>
      <c r="E18" s="3" t="s">
        <v>33</v>
      </c>
      <c r="F18" s="3" t="s">
        <v>28</v>
      </c>
      <c r="G18" s="3" t="s">
        <v>34</v>
      </c>
      <c r="H18" s="72" t="s">
        <v>101</v>
      </c>
      <c r="I18" s="5">
        <v>3</v>
      </c>
      <c r="J18" s="5">
        <f t="shared" si="0"/>
        <v>6</v>
      </c>
      <c r="K18" s="73"/>
      <c r="L18" s="74" t="s">
        <v>258</v>
      </c>
    </row>
    <row r="19" spans="1:12" ht="45" x14ac:dyDescent="0.25">
      <c r="A19" s="57">
        <v>4</v>
      </c>
      <c r="B19" s="7" t="s">
        <v>36</v>
      </c>
      <c r="C19" s="7" t="s">
        <v>37</v>
      </c>
      <c r="D19" s="7" t="s">
        <v>259</v>
      </c>
      <c r="E19" s="7" t="s">
        <v>38</v>
      </c>
      <c r="F19" s="7" t="s">
        <v>22</v>
      </c>
      <c r="G19" s="7" t="s">
        <v>39</v>
      </c>
      <c r="H19" s="75">
        <v>1206</v>
      </c>
      <c r="I19" s="8">
        <v>5</v>
      </c>
      <c r="J19" s="8">
        <f t="shared" si="0"/>
        <v>10</v>
      </c>
      <c r="K19" s="63" t="s">
        <v>255</v>
      </c>
      <c r="L19" s="54"/>
    </row>
    <row r="20" spans="1:12" x14ac:dyDescent="0.25">
      <c r="A20" s="71">
        <v>5</v>
      </c>
      <c r="B20" s="3" t="s">
        <v>41</v>
      </c>
      <c r="C20" s="3" t="s">
        <v>42</v>
      </c>
      <c r="D20" s="61" t="s">
        <v>260</v>
      </c>
      <c r="E20" s="3" t="s">
        <v>43</v>
      </c>
      <c r="F20" s="3" t="s">
        <v>28</v>
      </c>
      <c r="G20" s="3" t="s">
        <v>44</v>
      </c>
      <c r="H20" s="61" t="s">
        <v>261</v>
      </c>
      <c r="I20" s="5">
        <v>1</v>
      </c>
      <c r="J20" s="5">
        <f t="shared" si="0"/>
        <v>2</v>
      </c>
      <c r="K20" s="73" t="s">
        <v>255</v>
      </c>
      <c r="L20" s="74"/>
    </row>
    <row r="21" spans="1:12" ht="45" x14ac:dyDescent="0.25">
      <c r="A21" s="57">
        <v>6</v>
      </c>
      <c r="B21" s="7" t="s">
        <v>46</v>
      </c>
      <c r="C21" s="7" t="s">
        <v>47</v>
      </c>
      <c r="D21" s="60" t="s">
        <v>262</v>
      </c>
      <c r="E21" s="7" t="s">
        <v>48</v>
      </c>
      <c r="F21" s="7" t="s">
        <v>22</v>
      </c>
      <c r="G21" s="7" t="s">
        <v>49</v>
      </c>
      <c r="H21" s="60" t="s">
        <v>263</v>
      </c>
      <c r="I21" s="8">
        <v>1</v>
      </c>
      <c r="J21" s="8">
        <f t="shared" si="0"/>
        <v>2</v>
      </c>
      <c r="K21" s="63" t="s">
        <v>255</v>
      </c>
      <c r="L21" s="54"/>
    </row>
    <row r="22" spans="1:12" ht="45" x14ac:dyDescent="0.25">
      <c r="A22" s="71">
        <v>7</v>
      </c>
      <c r="B22" s="3" t="s">
        <v>51</v>
      </c>
      <c r="C22" s="3" t="s">
        <v>52</v>
      </c>
      <c r="D22" s="61" t="s">
        <v>264</v>
      </c>
      <c r="E22" s="3" t="s">
        <v>53</v>
      </c>
      <c r="F22" s="3" t="s">
        <v>22</v>
      </c>
      <c r="G22" s="3" t="s">
        <v>54</v>
      </c>
      <c r="H22" s="61" t="s">
        <v>265</v>
      </c>
      <c r="I22" s="5">
        <v>1</v>
      </c>
      <c r="J22" s="5">
        <f t="shared" si="0"/>
        <v>2</v>
      </c>
      <c r="K22" s="73" t="s">
        <v>255</v>
      </c>
      <c r="L22" s="74"/>
    </row>
    <row r="23" spans="1:12" x14ac:dyDescent="0.25">
      <c r="A23" s="57">
        <v>8</v>
      </c>
      <c r="B23" s="7" t="s">
        <v>56</v>
      </c>
      <c r="C23" s="7" t="s">
        <v>57</v>
      </c>
      <c r="D23" s="60" t="s">
        <v>254</v>
      </c>
      <c r="E23" s="7" t="s">
        <v>58</v>
      </c>
      <c r="F23" s="7" t="s">
        <v>22</v>
      </c>
      <c r="G23" s="7" t="s">
        <v>59</v>
      </c>
      <c r="H23" s="60" t="s">
        <v>261</v>
      </c>
      <c r="I23" s="8">
        <v>1</v>
      </c>
      <c r="J23" s="8">
        <f t="shared" si="0"/>
        <v>2</v>
      </c>
      <c r="K23" s="63" t="s">
        <v>255</v>
      </c>
      <c r="L23" s="54"/>
    </row>
    <row r="24" spans="1:12" x14ac:dyDescent="0.25">
      <c r="A24" s="71">
        <v>9</v>
      </c>
      <c r="B24" s="3" t="s">
        <v>61</v>
      </c>
      <c r="C24" s="3" t="s">
        <v>62</v>
      </c>
      <c r="D24" s="61" t="s">
        <v>266</v>
      </c>
      <c r="E24" s="3" t="s">
        <v>63</v>
      </c>
      <c r="F24" s="3" t="s">
        <v>22</v>
      </c>
      <c r="G24" s="3" t="s">
        <v>64</v>
      </c>
      <c r="H24" s="61" t="s">
        <v>261</v>
      </c>
      <c r="I24" s="5">
        <v>1</v>
      </c>
      <c r="J24" s="5">
        <f t="shared" si="0"/>
        <v>2</v>
      </c>
      <c r="K24" s="73" t="s">
        <v>255</v>
      </c>
      <c r="L24" s="74"/>
    </row>
    <row r="25" spans="1:12" ht="45" x14ac:dyDescent="0.25">
      <c r="A25" s="57">
        <v>10</v>
      </c>
      <c r="B25" s="7" t="s">
        <v>66</v>
      </c>
      <c r="C25" s="7" t="s">
        <v>267</v>
      </c>
      <c r="D25" s="60" t="s">
        <v>264</v>
      </c>
      <c r="E25" s="7" t="s">
        <v>68</v>
      </c>
      <c r="F25" s="7" t="s">
        <v>22</v>
      </c>
      <c r="G25" s="7" t="s">
        <v>69</v>
      </c>
      <c r="H25" s="60" t="s">
        <v>265</v>
      </c>
      <c r="I25" s="8">
        <v>1</v>
      </c>
      <c r="J25" s="8">
        <f t="shared" si="0"/>
        <v>2</v>
      </c>
      <c r="K25" s="63" t="s">
        <v>255</v>
      </c>
      <c r="L25" s="54"/>
    </row>
    <row r="26" spans="1:12" ht="45" x14ac:dyDescent="0.25">
      <c r="A26" s="71">
        <v>11</v>
      </c>
      <c r="B26" s="3" t="s">
        <v>71</v>
      </c>
      <c r="C26" s="3" t="s">
        <v>72</v>
      </c>
      <c r="D26" s="61" t="s">
        <v>264</v>
      </c>
      <c r="E26" s="3" t="s">
        <v>73</v>
      </c>
      <c r="F26" s="3" t="s">
        <v>22</v>
      </c>
      <c r="G26" s="3" t="s">
        <v>74</v>
      </c>
      <c r="H26" s="61" t="s">
        <v>265</v>
      </c>
      <c r="I26" s="5">
        <v>1</v>
      </c>
      <c r="J26" s="5">
        <f t="shared" si="0"/>
        <v>2</v>
      </c>
      <c r="K26" s="73" t="s">
        <v>255</v>
      </c>
      <c r="L26" s="74"/>
    </row>
    <row r="27" spans="1:12" x14ac:dyDescent="0.25">
      <c r="A27" s="57">
        <v>12</v>
      </c>
      <c r="B27" s="7" t="s">
        <v>76</v>
      </c>
      <c r="C27" s="7" t="s">
        <v>77</v>
      </c>
      <c r="D27" s="60" t="s">
        <v>264</v>
      </c>
      <c r="E27" s="7" t="s">
        <v>78</v>
      </c>
      <c r="F27" s="7" t="s">
        <v>22</v>
      </c>
      <c r="G27" s="7" t="s">
        <v>79</v>
      </c>
      <c r="H27" s="60" t="s">
        <v>261</v>
      </c>
      <c r="I27" s="8">
        <v>1</v>
      </c>
      <c r="J27" s="8">
        <f t="shared" si="0"/>
        <v>2</v>
      </c>
      <c r="K27" s="63" t="s">
        <v>255</v>
      </c>
      <c r="L27" s="54"/>
    </row>
    <row r="28" spans="1:12" ht="45" x14ac:dyDescent="0.25">
      <c r="A28" s="71">
        <v>13</v>
      </c>
      <c r="B28" s="3" t="s">
        <v>81</v>
      </c>
      <c r="C28" s="3" t="s">
        <v>82</v>
      </c>
      <c r="D28" s="61" t="s">
        <v>268</v>
      </c>
      <c r="E28" s="3" t="s">
        <v>83</v>
      </c>
      <c r="F28" s="3" t="s">
        <v>22</v>
      </c>
      <c r="G28" s="3" t="s">
        <v>84</v>
      </c>
      <c r="H28" s="61" t="s">
        <v>263</v>
      </c>
      <c r="I28" s="5">
        <v>1</v>
      </c>
      <c r="J28" s="5">
        <f t="shared" si="0"/>
        <v>2</v>
      </c>
      <c r="K28" s="73" t="s">
        <v>255</v>
      </c>
      <c r="L28" s="74"/>
    </row>
    <row r="29" spans="1:12" ht="30" x14ac:dyDescent="0.25">
      <c r="A29" s="57">
        <v>14</v>
      </c>
      <c r="B29" s="7" t="s">
        <v>86</v>
      </c>
      <c r="C29" s="7" t="s">
        <v>87</v>
      </c>
      <c r="D29" s="60" t="s">
        <v>269</v>
      </c>
      <c r="E29" s="7" t="s">
        <v>88</v>
      </c>
      <c r="F29" s="7" t="s">
        <v>22</v>
      </c>
      <c r="G29" s="7" t="s">
        <v>89</v>
      </c>
      <c r="H29" s="60" t="s">
        <v>270</v>
      </c>
      <c r="I29" s="8">
        <v>1</v>
      </c>
      <c r="J29" s="8">
        <f t="shared" si="0"/>
        <v>2</v>
      </c>
      <c r="K29" s="63" t="s">
        <v>255</v>
      </c>
      <c r="L29" s="54"/>
    </row>
    <row r="30" spans="1:12" x14ac:dyDescent="0.25">
      <c r="A30" s="71">
        <v>15</v>
      </c>
      <c r="B30" s="3" t="s">
        <v>91</v>
      </c>
      <c r="C30" s="3" t="s">
        <v>92</v>
      </c>
      <c r="D30" s="61" t="s">
        <v>271</v>
      </c>
      <c r="E30" s="3" t="s">
        <v>93</v>
      </c>
      <c r="F30" s="3" t="s">
        <v>22</v>
      </c>
      <c r="G30" s="3" t="s">
        <v>94</v>
      </c>
      <c r="H30" s="61" t="s">
        <v>272</v>
      </c>
      <c r="I30" s="5">
        <v>1</v>
      </c>
      <c r="J30" s="5">
        <f t="shared" si="0"/>
        <v>2</v>
      </c>
      <c r="K30" s="73" t="s">
        <v>255</v>
      </c>
      <c r="L30" s="74"/>
    </row>
    <row r="31" spans="1:12" x14ac:dyDescent="0.25">
      <c r="A31" s="57">
        <v>16</v>
      </c>
      <c r="B31" s="7" t="s">
        <v>96</v>
      </c>
      <c r="C31" s="7" t="s">
        <v>97</v>
      </c>
      <c r="D31" s="60" t="s">
        <v>273</v>
      </c>
      <c r="E31" s="7" t="s">
        <v>98</v>
      </c>
      <c r="F31" s="7" t="s">
        <v>22</v>
      </c>
      <c r="G31" s="7" t="s">
        <v>99</v>
      </c>
      <c r="H31" s="60" t="s">
        <v>101</v>
      </c>
      <c r="I31" s="8">
        <v>1</v>
      </c>
      <c r="J31" s="8">
        <f t="shared" si="0"/>
        <v>2</v>
      </c>
      <c r="K31" s="63"/>
      <c r="L31" s="54" t="s">
        <v>258</v>
      </c>
    </row>
    <row r="32" spans="1:12" ht="30" x14ac:dyDescent="0.25">
      <c r="A32" s="71">
        <v>17</v>
      </c>
      <c r="B32" s="3" t="s">
        <v>106</v>
      </c>
      <c r="C32" s="3" t="s">
        <v>107</v>
      </c>
      <c r="D32" s="61" t="s">
        <v>274</v>
      </c>
      <c r="E32" s="76" t="s">
        <v>108</v>
      </c>
      <c r="F32" s="3" t="s">
        <v>28</v>
      </c>
      <c r="G32" s="3" t="s">
        <v>109</v>
      </c>
      <c r="H32" s="77" t="s">
        <v>101</v>
      </c>
      <c r="I32" s="5">
        <v>1</v>
      </c>
      <c r="J32" s="5">
        <f t="shared" si="0"/>
        <v>2</v>
      </c>
      <c r="K32" s="73" t="s">
        <v>255</v>
      </c>
      <c r="L32" s="74"/>
    </row>
    <row r="33" spans="1:12" ht="30" x14ac:dyDescent="0.25">
      <c r="A33" s="57">
        <v>18</v>
      </c>
      <c r="B33" s="7" t="s">
        <v>111</v>
      </c>
      <c r="C33" s="7" t="s">
        <v>112</v>
      </c>
      <c r="D33" s="60" t="s">
        <v>275</v>
      </c>
      <c r="E33" s="7" t="s">
        <v>113</v>
      </c>
      <c r="F33" s="7" t="s">
        <v>28</v>
      </c>
      <c r="G33" s="7" t="s">
        <v>114</v>
      </c>
      <c r="H33" s="78" t="s">
        <v>101</v>
      </c>
      <c r="I33" s="8">
        <v>2</v>
      </c>
      <c r="J33" s="8">
        <f t="shared" si="0"/>
        <v>4</v>
      </c>
      <c r="K33" s="63"/>
      <c r="L33" s="54" t="s">
        <v>258</v>
      </c>
    </row>
    <row r="34" spans="1:12" ht="30" x14ac:dyDescent="0.25">
      <c r="A34" s="71">
        <v>19</v>
      </c>
      <c r="B34" s="3" t="s">
        <v>116</v>
      </c>
      <c r="C34" s="3" t="s">
        <v>117</v>
      </c>
      <c r="D34" s="61" t="s">
        <v>276</v>
      </c>
      <c r="E34" s="3" t="s">
        <v>118</v>
      </c>
      <c r="F34" s="3" t="s">
        <v>119</v>
      </c>
      <c r="G34" s="3" t="s">
        <v>118</v>
      </c>
      <c r="H34" s="61" t="s">
        <v>277</v>
      </c>
      <c r="I34" s="5">
        <v>2</v>
      </c>
      <c r="J34" s="5">
        <f t="shared" si="0"/>
        <v>4</v>
      </c>
      <c r="K34" s="73" t="s">
        <v>255</v>
      </c>
      <c r="L34" s="74"/>
    </row>
    <row r="35" spans="1:12" x14ac:dyDescent="0.25">
      <c r="A35" s="57">
        <v>20</v>
      </c>
      <c r="B35" s="7" t="s">
        <v>121</v>
      </c>
      <c r="C35" s="7" t="s">
        <v>122</v>
      </c>
      <c r="D35" s="60" t="s">
        <v>278</v>
      </c>
      <c r="E35" s="7" t="s">
        <v>123</v>
      </c>
      <c r="F35" s="7" t="s">
        <v>22</v>
      </c>
      <c r="G35" s="7" t="s">
        <v>124</v>
      </c>
      <c r="H35" s="60" t="s">
        <v>279</v>
      </c>
      <c r="I35" s="8">
        <v>1</v>
      </c>
      <c r="J35" s="8">
        <f t="shared" si="0"/>
        <v>2</v>
      </c>
      <c r="K35" s="63" t="s">
        <v>255</v>
      </c>
      <c r="L35" s="54"/>
    </row>
    <row r="36" spans="1:12" ht="30" x14ac:dyDescent="0.25">
      <c r="A36" s="71">
        <v>21</v>
      </c>
      <c r="B36" s="3" t="s">
        <v>126</v>
      </c>
      <c r="C36" s="3" t="s">
        <v>127</v>
      </c>
      <c r="D36" s="61" t="s">
        <v>280</v>
      </c>
      <c r="E36" s="3" t="s">
        <v>128</v>
      </c>
      <c r="F36" s="3" t="s">
        <v>22</v>
      </c>
      <c r="G36" s="3" t="s">
        <v>129</v>
      </c>
      <c r="H36" s="61" t="s">
        <v>281</v>
      </c>
      <c r="I36" s="5">
        <v>1</v>
      </c>
      <c r="J36" s="5">
        <f t="shared" si="0"/>
        <v>2</v>
      </c>
      <c r="K36" s="73" t="s">
        <v>255</v>
      </c>
      <c r="L36" s="74"/>
    </row>
    <row r="37" spans="1:12" x14ac:dyDescent="0.25">
      <c r="A37" s="57">
        <v>22</v>
      </c>
      <c r="B37" s="7" t="s">
        <v>131</v>
      </c>
      <c r="C37" s="7" t="s">
        <v>122</v>
      </c>
      <c r="D37" s="60" t="s">
        <v>282</v>
      </c>
      <c r="E37" s="7" t="s">
        <v>132</v>
      </c>
      <c r="F37" s="7" t="s">
        <v>22</v>
      </c>
      <c r="G37" s="7" t="s">
        <v>133</v>
      </c>
      <c r="H37" s="60" t="s">
        <v>283</v>
      </c>
      <c r="I37" s="8">
        <v>1</v>
      </c>
      <c r="J37" s="8">
        <f t="shared" si="0"/>
        <v>2</v>
      </c>
      <c r="K37" s="63" t="s">
        <v>255</v>
      </c>
      <c r="L37" s="54"/>
    </row>
    <row r="38" spans="1:12" ht="30" x14ac:dyDescent="0.25">
      <c r="A38" s="71">
        <v>23</v>
      </c>
      <c r="B38" s="3" t="s">
        <v>135</v>
      </c>
      <c r="C38" s="3" t="s">
        <v>136</v>
      </c>
      <c r="D38" s="61" t="s">
        <v>284</v>
      </c>
      <c r="E38" s="3" t="s">
        <v>137</v>
      </c>
      <c r="F38" s="3" t="s">
        <v>22</v>
      </c>
      <c r="G38" s="3" t="s">
        <v>138</v>
      </c>
      <c r="H38" s="61" t="s">
        <v>285</v>
      </c>
      <c r="I38" s="5">
        <v>1</v>
      </c>
      <c r="J38" s="5">
        <f t="shared" si="0"/>
        <v>2</v>
      </c>
      <c r="K38" s="73" t="s">
        <v>255</v>
      </c>
      <c r="L38" s="74"/>
    </row>
    <row r="39" spans="1:12" ht="60" x14ac:dyDescent="0.25">
      <c r="A39" s="57">
        <v>24</v>
      </c>
      <c r="B39" s="7" t="s">
        <v>140</v>
      </c>
      <c r="C39" s="7" t="s">
        <v>141</v>
      </c>
      <c r="D39" s="60" t="s">
        <v>271</v>
      </c>
      <c r="E39" s="7" t="s">
        <v>142</v>
      </c>
      <c r="F39" s="7" t="s">
        <v>28</v>
      </c>
      <c r="G39" s="7" t="s">
        <v>143</v>
      </c>
      <c r="H39" s="75" t="s">
        <v>263</v>
      </c>
      <c r="I39" s="8">
        <v>1</v>
      </c>
      <c r="J39" s="8">
        <f t="shared" si="0"/>
        <v>2</v>
      </c>
      <c r="K39" s="63" t="s">
        <v>255</v>
      </c>
      <c r="L39" s="54"/>
    </row>
    <row r="40" spans="1:12" ht="45" x14ac:dyDescent="0.25">
      <c r="A40" s="71">
        <v>25</v>
      </c>
      <c r="B40" s="3" t="s">
        <v>145</v>
      </c>
      <c r="C40" s="3" t="s">
        <v>146</v>
      </c>
      <c r="D40" s="61" t="s">
        <v>286</v>
      </c>
      <c r="E40" s="3" t="s">
        <v>147</v>
      </c>
      <c r="F40" s="3" t="s">
        <v>22</v>
      </c>
      <c r="G40" s="3" t="s">
        <v>148</v>
      </c>
      <c r="H40" s="61" t="s">
        <v>285</v>
      </c>
      <c r="I40" s="5">
        <v>1</v>
      </c>
      <c r="J40" s="5">
        <f t="shared" si="0"/>
        <v>2</v>
      </c>
      <c r="K40" s="73" t="s">
        <v>255</v>
      </c>
      <c r="L40" s="74"/>
    </row>
    <row r="41" spans="1:12" x14ac:dyDescent="0.25">
      <c r="A41" s="57">
        <v>26</v>
      </c>
      <c r="B41" s="7" t="s">
        <v>150</v>
      </c>
      <c r="C41" s="7" t="s">
        <v>151</v>
      </c>
      <c r="D41" s="60" t="s">
        <v>257</v>
      </c>
      <c r="E41" s="7" t="s">
        <v>152</v>
      </c>
      <c r="F41" s="7" t="s">
        <v>22</v>
      </c>
      <c r="G41" s="7" t="s">
        <v>153</v>
      </c>
      <c r="H41" s="60" t="s">
        <v>265</v>
      </c>
      <c r="I41" s="8">
        <v>1</v>
      </c>
      <c r="J41" s="8">
        <f t="shared" si="0"/>
        <v>2</v>
      </c>
      <c r="K41" s="63" t="s">
        <v>255</v>
      </c>
      <c r="L41" s="54"/>
    </row>
    <row r="42" spans="1:12" ht="30" x14ac:dyDescent="0.25">
      <c r="A42" s="71">
        <v>27</v>
      </c>
      <c r="B42" s="3" t="s">
        <v>155</v>
      </c>
      <c r="C42" s="3" t="s">
        <v>156</v>
      </c>
      <c r="D42" s="61" t="s">
        <v>271</v>
      </c>
      <c r="E42" s="3" t="s">
        <v>157</v>
      </c>
      <c r="F42" s="3" t="s">
        <v>22</v>
      </c>
      <c r="G42" s="3" t="s">
        <v>158</v>
      </c>
      <c r="H42" s="61" t="s">
        <v>265</v>
      </c>
      <c r="I42" s="5">
        <v>2</v>
      </c>
      <c r="J42" s="5">
        <f t="shared" si="0"/>
        <v>4</v>
      </c>
      <c r="K42" s="73" t="s">
        <v>255</v>
      </c>
      <c r="L42" s="74"/>
    </row>
    <row r="43" spans="1:12" ht="45" x14ac:dyDescent="0.25">
      <c r="A43" s="57">
        <v>28</v>
      </c>
      <c r="B43" s="7" t="s">
        <v>160</v>
      </c>
      <c r="C43" s="7" t="s">
        <v>161</v>
      </c>
      <c r="D43" s="60" t="s">
        <v>257</v>
      </c>
      <c r="E43" s="7" t="s">
        <v>162</v>
      </c>
      <c r="F43" s="7" t="s">
        <v>22</v>
      </c>
      <c r="G43" s="7" t="s">
        <v>163</v>
      </c>
      <c r="H43" s="60" t="s">
        <v>265</v>
      </c>
      <c r="I43" s="8">
        <v>1</v>
      </c>
      <c r="J43" s="8">
        <f t="shared" si="0"/>
        <v>2</v>
      </c>
      <c r="K43" s="63" t="s">
        <v>255</v>
      </c>
      <c r="L43" s="54"/>
    </row>
    <row r="44" spans="1:12" ht="30" x14ac:dyDescent="0.25">
      <c r="A44" s="71">
        <v>29</v>
      </c>
      <c r="B44" s="3" t="s">
        <v>165</v>
      </c>
      <c r="C44" s="3" t="s">
        <v>166</v>
      </c>
      <c r="D44" s="61" t="s">
        <v>257</v>
      </c>
      <c r="E44" s="3" t="s">
        <v>167</v>
      </c>
      <c r="F44" s="3" t="s">
        <v>22</v>
      </c>
      <c r="G44" s="3" t="s">
        <v>168</v>
      </c>
      <c r="H44" s="61" t="s">
        <v>265</v>
      </c>
      <c r="I44" s="5">
        <v>1</v>
      </c>
      <c r="J44" s="5">
        <f t="shared" si="0"/>
        <v>2</v>
      </c>
      <c r="K44" s="73" t="s">
        <v>255</v>
      </c>
      <c r="L44" s="74"/>
    </row>
    <row r="45" spans="1:12" ht="30" x14ac:dyDescent="0.25">
      <c r="A45" s="57">
        <v>30</v>
      </c>
      <c r="B45" s="7" t="s">
        <v>170</v>
      </c>
      <c r="C45" s="7" t="s">
        <v>171</v>
      </c>
      <c r="D45" s="60" t="s">
        <v>257</v>
      </c>
      <c r="E45" s="7" t="s">
        <v>172</v>
      </c>
      <c r="F45" s="7" t="s">
        <v>22</v>
      </c>
      <c r="G45" s="7" t="s">
        <v>173</v>
      </c>
      <c r="H45" s="60" t="s">
        <v>265</v>
      </c>
      <c r="I45" s="8">
        <v>1</v>
      </c>
      <c r="J45" s="8">
        <f t="shared" si="0"/>
        <v>2</v>
      </c>
      <c r="K45" s="63" t="s">
        <v>255</v>
      </c>
      <c r="L45" s="54"/>
    </row>
    <row r="46" spans="1:12" ht="30" x14ac:dyDescent="0.25">
      <c r="A46" s="71">
        <v>31</v>
      </c>
      <c r="B46" s="3" t="s">
        <v>175</v>
      </c>
      <c r="C46" s="3" t="s">
        <v>176</v>
      </c>
      <c r="D46" s="61" t="s">
        <v>257</v>
      </c>
      <c r="E46" s="3" t="s">
        <v>177</v>
      </c>
      <c r="F46" s="3" t="s">
        <v>22</v>
      </c>
      <c r="G46" s="3" t="s">
        <v>178</v>
      </c>
      <c r="H46" s="61" t="s">
        <v>265</v>
      </c>
      <c r="I46" s="5">
        <v>1</v>
      </c>
      <c r="J46" s="5">
        <f t="shared" si="0"/>
        <v>2</v>
      </c>
      <c r="K46" s="73" t="s">
        <v>255</v>
      </c>
      <c r="L46" s="74"/>
    </row>
    <row r="47" spans="1:12" ht="30" x14ac:dyDescent="0.25">
      <c r="A47" s="57">
        <v>32</v>
      </c>
      <c r="B47" s="7" t="s">
        <v>180</v>
      </c>
      <c r="C47" s="7" t="s">
        <v>181</v>
      </c>
      <c r="D47" s="60" t="s">
        <v>257</v>
      </c>
      <c r="E47" s="7" t="s">
        <v>182</v>
      </c>
      <c r="F47" s="7" t="s">
        <v>22</v>
      </c>
      <c r="G47" s="7" t="s">
        <v>183</v>
      </c>
      <c r="H47" s="60" t="s">
        <v>265</v>
      </c>
      <c r="I47" s="8">
        <v>1</v>
      </c>
      <c r="J47" s="8">
        <f t="shared" si="0"/>
        <v>2</v>
      </c>
      <c r="K47" s="63" t="s">
        <v>255</v>
      </c>
      <c r="L47" s="54"/>
    </row>
    <row r="48" spans="1:12" ht="30" x14ac:dyDescent="0.25">
      <c r="A48" s="71">
        <v>33</v>
      </c>
      <c r="B48" s="3" t="s">
        <v>185</v>
      </c>
      <c r="C48" s="3" t="s">
        <v>186</v>
      </c>
      <c r="D48" s="61" t="s">
        <v>257</v>
      </c>
      <c r="E48" s="3" t="s">
        <v>187</v>
      </c>
      <c r="F48" s="3" t="s">
        <v>22</v>
      </c>
      <c r="G48" s="3" t="s">
        <v>188</v>
      </c>
      <c r="H48" s="61" t="s">
        <v>265</v>
      </c>
      <c r="I48" s="5">
        <v>1</v>
      </c>
      <c r="J48" s="5">
        <f t="shared" si="0"/>
        <v>2</v>
      </c>
      <c r="K48" s="73" t="s">
        <v>255</v>
      </c>
      <c r="L48" s="74"/>
    </row>
    <row r="49" spans="1:12" ht="30" x14ac:dyDescent="0.25">
      <c r="A49" s="57">
        <v>34</v>
      </c>
      <c r="B49" s="58" t="s">
        <v>190</v>
      </c>
      <c r="C49" s="7" t="s">
        <v>191</v>
      </c>
      <c r="D49" s="7" t="s">
        <v>271</v>
      </c>
      <c r="E49" s="7" t="s">
        <v>192</v>
      </c>
      <c r="F49" s="7" t="s">
        <v>22</v>
      </c>
      <c r="G49" s="7" t="s">
        <v>193</v>
      </c>
      <c r="H49" s="75" t="s">
        <v>263</v>
      </c>
      <c r="I49" s="8">
        <v>4</v>
      </c>
      <c r="J49" s="8">
        <f t="shared" si="0"/>
        <v>8</v>
      </c>
      <c r="K49" s="63" t="s">
        <v>255</v>
      </c>
      <c r="L49" s="54" t="s">
        <v>287</v>
      </c>
    </row>
    <row r="50" spans="1:12" ht="30" x14ac:dyDescent="0.25">
      <c r="A50" s="71">
        <v>35</v>
      </c>
      <c r="B50" s="3" t="s">
        <v>195</v>
      </c>
      <c r="C50" s="3" t="s">
        <v>196</v>
      </c>
      <c r="D50" s="61" t="s">
        <v>257</v>
      </c>
      <c r="E50" s="3" t="s">
        <v>197</v>
      </c>
      <c r="F50" s="3" t="s">
        <v>22</v>
      </c>
      <c r="G50" s="3" t="s">
        <v>198</v>
      </c>
      <c r="H50" s="61" t="s">
        <v>288</v>
      </c>
      <c r="I50" s="5">
        <v>1</v>
      </c>
      <c r="J50" s="5">
        <f t="shared" si="0"/>
        <v>2</v>
      </c>
      <c r="K50" s="73" t="s">
        <v>255</v>
      </c>
      <c r="L50" s="74"/>
    </row>
    <row r="51" spans="1:12" ht="30" x14ac:dyDescent="0.25">
      <c r="A51" s="57">
        <v>36</v>
      </c>
      <c r="B51" s="7" t="s">
        <v>200</v>
      </c>
      <c r="C51" s="7" t="s">
        <v>201</v>
      </c>
      <c r="D51" s="60" t="s">
        <v>266</v>
      </c>
      <c r="E51" s="7" t="s">
        <v>202</v>
      </c>
      <c r="F51" s="7" t="s">
        <v>22</v>
      </c>
      <c r="G51" s="7" t="s">
        <v>203</v>
      </c>
      <c r="H51" s="60" t="s">
        <v>265</v>
      </c>
      <c r="I51" s="8">
        <v>2</v>
      </c>
      <c r="J51" s="8">
        <f t="shared" si="0"/>
        <v>4</v>
      </c>
      <c r="K51" s="63" t="s">
        <v>255</v>
      </c>
      <c r="L51" s="54"/>
    </row>
    <row r="52" spans="1:12" ht="45" x14ac:dyDescent="0.25">
      <c r="A52" s="71">
        <v>37</v>
      </c>
      <c r="B52" s="3" t="s">
        <v>205</v>
      </c>
      <c r="C52" s="3" t="s">
        <v>206</v>
      </c>
      <c r="D52" s="61" t="s">
        <v>274</v>
      </c>
      <c r="E52" s="3" t="s">
        <v>207</v>
      </c>
      <c r="F52" s="3" t="s">
        <v>22</v>
      </c>
      <c r="G52" s="3" t="s">
        <v>208</v>
      </c>
      <c r="H52" s="61" t="s">
        <v>289</v>
      </c>
      <c r="I52" s="5">
        <v>2</v>
      </c>
      <c r="J52" s="5">
        <f t="shared" si="0"/>
        <v>4</v>
      </c>
      <c r="K52" s="73" t="s">
        <v>255</v>
      </c>
      <c r="L52" s="74"/>
    </row>
    <row r="53" spans="1:12" ht="30" x14ac:dyDescent="0.25">
      <c r="A53" s="57">
        <v>38</v>
      </c>
      <c r="B53" s="7" t="s">
        <v>210</v>
      </c>
      <c r="C53" s="7" t="s">
        <v>211</v>
      </c>
      <c r="D53" s="60" t="s">
        <v>284</v>
      </c>
      <c r="E53" s="7" t="s">
        <v>212</v>
      </c>
      <c r="F53" s="7" t="s">
        <v>28</v>
      </c>
      <c r="G53" s="7" t="s">
        <v>213</v>
      </c>
      <c r="H53" s="60" t="s">
        <v>288</v>
      </c>
      <c r="I53" s="8">
        <v>1</v>
      </c>
      <c r="J53" s="8">
        <f t="shared" si="0"/>
        <v>2</v>
      </c>
      <c r="K53" s="63" t="s">
        <v>255</v>
      </c>
      <c r="L53" s="54"/>
    </row>
    <row r="54" spans="1:12" x14ac:dyDescent="0.25">
      <c r="A54" s="71">
        <v>39</v>
      </c>
      <c r="B54" s="3" t="s">
        <v>215</v>
      </c>
      <c r="C54" s="3" t="s">
        <v>216</v>
      </c>
      <c r="D54" s="61" t="s">
        <v>286</v>
      </c>
      <c r="E54" s="3" t="s">
        <v>217</v>
      </c>
      <c r="F54" s="3" t="s">
        <v>22</v>
      </c>
      <c r="G54" s="3" t="s">
        <v>218</v>
      </c>
      <c r="H54" s="61" t="s">
        <v>288</v>
      </c>
      <c r="I54" s="5">
        <v>1</v>
      </c>
      <c r="J54" s="5">
        <f t="shared" si="0"/>
        <v>2</v>
      </c>
      <c r="K54" s="73" t="s">
        <v>255</v>
      </c>
      <c r="L54" s="74"/>
    </row>
    <row r="55" spans="1:12" ht="45" x14ac:dyDescent="0.25">
      <c r="A55" s="57">
        <v>40</v>
      </c>
      <c r="B55" s="7" t="s">
        <v>220</v>
      </c>
      <c r="C55" s="7" t="s">
        <v>221</v>
      </c>
      <c r="D55" s="60" t="s">
        <v>257</v>
      </c>
      <c r="E55" s="7" t="s">
        <v>222</v>
      </c>
      <c r="F55" s="7" t="s">
        <v>22</v>
      </c>
      <c r="G55" s="7" t="s">
        <v>223</v>
      </c>
      <c r="H55" s="60" t="s">
        <v>265</v>
      </c>
      <c r="I55" s="8">
        <v>1</v>
      </c>
      <c r="J55" s="8">
        <f t="shared" si="0"/>
        <v>2</v>
      </c>
      <c r="K55" s="63" t="s">
        <v>255</v>
      </c>
      <c r="L55" s="54"/>
    </row>
    <row r="56" spans="1:12" ht="30" x14ac:dyDescent="0.25">
      <c r="A56" s="71">
        <v>41</v>
      </c>
      <c r="B56" s="3" t="s">
        <v>225</v>
      </c>
      <c r="C56" s="3" t="s">
        <v>226</v>
      </c>
      <c r="D56" s="61" t="s">
        <v>271</v>
      </c>
      <c r="E56" s="3" t="s">
        <v>227</v>
      </c>
      <c r="F56" s="3" t="s">
        <v>28</v>
      </c>
      <c r="G56" s="3" t="s">
        <v>228</v>
      </c>
      <c r="H56" s="61" t="s">
        <v>265</v>
      </c>
      <c r="I56" s="5">
        <v>1</v>
      </c>
      <c r="J56" s="5">
        <f t="shared" si="0"/>
        <v>2</v>
      </c>
      <c r="K56" s="73" t="s">
        <v>255</v>
      </c>
      <c r="L56" s="74"/>
    </row>
    <row r="57" spans="1:12" ht="45" x14ac:dyDescent="0.25">
      <c r="A57" s="57">
        <v>42</v>
      </c>
      <c r="B57" s="7" t="s">
        <v>230</v>
      </c>
      <c r="C57" s="7" t="s">
        <v>231</v>
      </c>
      <c r="D57" s="60" t="s">
        <v>271</v>
      </c>
      <c r="E57" s="7" t="s">
        <v>232</v>
      </c>
      <c r="F57" s="7" t="s">
        <v>22</v>
      </c>
      <c r="G57" s="7" t="s">
        <v>233</v>
      </c>
      <c r="H57" s="60" t="s">
        <v>261</v>
      </c>
      <c r="I57" s="8">
        <v>1</v>
      </c>
      <c r="J57" s="8">
        <f t="shared" si="0"/>
        <v>2</v>
      </c>
      <c r="K57" s="63" t="s">
        <v>255</v>
      </c>
      <c r="L57" s="54"/>
    </row>
    <row r="58" spans="1:12" ht="45" x14ac:dyDescent="0.25">
      <c r="A58" s="56">
        <v>44</v>
      </c>
      <c r="B58" s="20" t="s">
        <v>235</v>
      </c>
      <c r="C58" s="20" t="s">
        <v>236</v>
      </c>
      <c r="D58" s="59" t="s">
        <v>290</v>
      </c>
      <c r="E58" s="20" t="s">
        <v>237</v>
      </c>
      <c r="F58" s="20" t="s">
        <v>22</v>
      </c>
      <c r="G58" s="20" t="s">
        <v>238</v>
      </c>
      <c r="H58" s="59" t="s">
        <v>236</v>
      </c>
      <c r="I58" s="21">
        <v>1</v>
      </c>
      <c r="J58" s="21">
        <f t="shared" si="0"/>
        <v>2</v>
      </c>
      <c r="K58" s="62" t="s">
        <v>255</v>
      </c>
      <c r="L58" s="53"/>
    </row>
    <row r="59" spans="1:12" ht="30" x14ac:dyDescent="0.25">
      <c r="A59" s="57">
        <v>45</v>
      </c>
      <c r="B59" s="7" t="s">
        <v>240</v>
      </c>
      <c r="C59" s="7" t="s">
        <v>241</v>
      </c>
      <c r="D59" s="60" t="s">
        <v>290</v>
      </c>
      <c r="E59" s="7" t="s">
        <v>242</v>
      </c>
      <c r="F59" s="7" t="s">
        <v>22</v>
      </c>
      <c r="G59" s="7" t="s">
        <v>243</v>
      </c>
      <c r="H59" s="60" t="s">
        <v>241</v>
      </c>
      <c r="I59" s="8">
        <v>1</v>
      </c>
      <c r="J59" s="8">
        <f t="shared" si="0"/>
        <v>2</v>
      </c>
      <c r="K59" s="63" t="s">
        <v>255</v>
      </c>
      <c r="L59" s="54"/>
    </row>
    <row r="60" spans="1:12" x14ac:dyDescent="0.25">
      <c r="A60" s="56">
        <v>46</v>
      </c>
      <c r="B60" s="20" t="s">
        <v>291</v>
      </c>
      <c r="C60" s="20" t="s">
        <v>292</v>
      </c>
      <c r="D60" s="20"/>
      <c r="E60" s="20"/>
      <c r="F60" s="20"/>
      <c r="G60" s="20"/>
      <c r="H60" s="85" t="s">
        <v>101</v>
      </c>
      <c r="I60" s="21">
        <v>2</v>
      </c>
      <c r="J60" s="21">
        <f t="shared" si="0"/>
        <v>4</v>
      </c>
      <c r="K60" s="62"/>
      <c r="L60" s="53" t="s">
        <v>258</v>
      </c>
    </row>
    <row r="61" spans="1:12" ht="15.75" thickBot="1" x14ac:dyDescent="0.3">
      <c r="A61" s="86">
        <v>47</v>
      </c>
      <c r="B61" s="10" t="s">
        <v>293</v>
      </c>
      <c r="C61" s="10" t="s">
        <v>294</v>
      </c>
      <c r="D61" s="10"/>
      <c r="E61" s="10"/>
      <c r="F61" s="10"/>
      <c r="G61" s="87"/>
      <c r="H61" s="88" t="s">
        <v>101</v>
      </c>
      <c r="I61" s="11">
        <v>3</v>
      </c>
      <c r="J61" s="89">
        <f t="shared" si="0"/>
        <v>6</v>
      </c>
      <c r="K61" s="90"/>
      <c r="L61" s="91" t="s">
        <v>258</v>
      </c>
    </row>
    <row r="62" spans="1:12" x14ac:dyDescent="0.25">
      <c r="A62" s="79"/>
      <c r="B62" s="80"/>
      <c r="C62" s="80"/>
      <c r="D62" s="80"/>
      <c r="E62" s="80"/>
      <c r="F62" s="80"/>
      <c r="G62" s="80"/>
      <c r="H62" s="81"/>
      <c r="I62" s="82"/>
      <c r="J62" s="82"/>
      <c r="K62" s="83"/>
      <c r="L62" s="83"/>
    </row>
    <row r="63" spans="1:12" x14ac:dyDescent="0.25">
      <c r="A63" s="99" t="s">
        <v>245</v>
      </c>
      <c r="B63" s="99"/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 x14ac:dyDescent="0.25">
      <c r="A64" s="99"/>
      <c r="B64" s="99"/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1:12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1:12" x14ac:dyDescent="0.25">
      <c r="A66" s="31" t="s">
        <v>295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 x14ac:dyDescent="0.25">
      <c r="A68" s="31" t="s">
        <v>296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1:12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1:12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1:12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2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 x14ac:dyDescent="0.25">
      <c r="A77" s="51"/>
      <c r="B77" s="51"/>
      <c r="C77" s="51"/>
      <c r="D77" s="51"/>
      <c r="E77" s="51"/>
      <c r="F77" s="51"/>
      <c r="G77" s="84"/>
      <c r="H77" s="84"/>
      <c r="I77" s="84"/>
      <c r="J77" s="84"/>
      <c r="K77" s="84"/>
      <c r="L77" s="84"/>
    </row>
    <row r="78" spans="1:12" x14ac:dyDescent="0.25">
      <c r="A78" s="51"/>
      <c r="B78" s="51"/>
      <c r="C78" s="51"/>
      <c r="D78" s="51"/>
      <c r="E78" s="51"/>
      <c r="F78" s="51"/>
      <c r="G78" s="84"/>
      <c r="H78" s="84"/>
      <c r="I78" s="84"/>
      <c r="J78" s="84"/>
      <c r="K78" s="84"/>
      <c r="L78" s="84"/>
    </row>
  </sheetData>
  <mergeCells count="10">
    <mergeCell ref="K8:K9"/>
    <mergeCell ref="K10:K11"/>
    <mergeCell ref="H8:I9"/>
    <mergeCell ref="H10:I11"/>
    <mergeCell ref="A63:B64"/>
    <mergeCell ref="D3:E4"/>
    <mergeCell ref="D5:E6"/>
    <mergeCell ref="D7:E8"/>
    <mergeCell ref="D11:E12"/>
    <mergeCell ref="D9:F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A9F9-A210-4C02-A448-CD45F8BFB21E}">
  <dimension ref="A1:L36"/>
  <sheetViews>
    <sheetView zoomScaleNormal="100" workbookViewId="0">
      <selection activeCell="C29" sqref="C29"/>
    </sheetView>
  </sheetViews>
  <sheetFormatPr defaultRowHeight="15" x14ac:dyDescent="0.25"/>
  <cols>
    <col min="1" max="1" width="12.85546875" style="2" customWidth="1"/>
    <col min="2" max="2" width="29" style="2" customWidth="1"/>
    <col min="3" max="3" width="22.140625" style="2" customWidth="1"/>
    <col min="4" max="4" width="11.42578125" style="2" customWidth="1"/>
    <col min="5" max="5" width="22.7109375" style="2" customWidth="1"/>
    <col min="6" max="6" width="91" style="2" customWidth="1"/>
    <col min="7" max="7" width="22.28515625" style="2" customWidth="1"/>
    <col min="8" max="8" width="11.42578125" style="2" customWidth="1"/>
    <col min="9" max="9" width="12.7109375" style="2" customWidth="1"/>
    <col min="10" max="10" width="12.140625" style="2" customWidth="1"/>
    <col min="11" max="11" width="9.28515625" customWidth="1"/>
  </cols>
  <sheetData>
    <row r="1" spans="1:12" s="1" customForma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5" customHeight="1" x14ac:dyDescent="0.5">
      <c r="A2" s="32"/>
      <c r="B2" s="32"/>
      <c r="C2" s="95" t="s">
        <v>0</v>
      </c>
      <c r="D2" s="95"/>
      <c r="E2" s="95"/>
      <c r="F2" s="33"/>
      <c r="G2" s="32"/>
      <c r="H2" s="32"/>
      <c r="I2" s="32"/>
      <c r="J2" s="32"/>
      <c r="K2" s="31"/>
      <c r="L2" s="31"/>
    </row>
    <row r="3" spans="1:12" ht="15" customHeight="1" x14ac:dyDescent="0.5">
      <c r="A3" s="32"/>
      <c r="B3" s="32"/>
      <c r="C3" s="95"/>
      <c r="D3" s="95"/>
      <c r="E3" s="95"/>
      <c r="F3" s="33"/>
      <c r="G3" s="32"/>
      <c r="H3" s="32"/>
      <c r="I3" s="32"/>
      <c r="J3" s="32"/>
      <c r="K3" s="31"/>
      <c r="L3" s="31"/>
    </row>
    <row r="4" spans="1:12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1"/>
      <c r="L4" s="31"/>
    </row>
    <row r="5" spans="1:12" ht="15" customHeight="1" x14ac:dyDescent="0.25">
      <c r="A5" s="32"/>
      <c r="B5" s="32"/>
      <c r="C5" s="96" t="s">
        <v>1</v>
      </c>
      <c r="D5" s="96"/>
      <c r="E5" s="96"/>
      <c r="F5" s="96"/>
      <c r="G5" s="32"/>
      <c r="H5" s="32"/>
      <c r="I5" s="32"/>
      <c r="J5" s="32"/>
      <c r="K5" s="31"/>
      <c r="L5" s="31"/>
    </row>
    <row r="6" spans="1:12" ht="15" customHeight="1" x14ac:dyDescent="0.25">
      <c r="A6" s="32"/>
      <c r="B6" s="32"/>
      <c r="C6" s="96"/>
      <c r="D6" s="96"/>
      <c r="E6" s="96"/>
      <c r="F6" s="96"/>
      <c r="G6" s="32"/>
      <c r="H6" s="32"/>
      <c r="I6" s="32"/>
      <c r="J6" s="32"/>
      <c r="K6" s="31"/>
      <c r="L6" s="31"/>
    </row>
    <row r="7" spans="1:12" ht="15" customHeight="1" x14ac:dyDescent="0.25">
      <c r="A7" s="32"/>
      <c r="B7" s="32"/>
      <c r="C7" s="96" t="s">
        <v>2</v>
      </c>
      <c r="D7" s="96"/>
      <c r="E7" s="96"/>
      <c r="F7" s="96"/>
      <c r="G7" s="93" t="s">
        <v>3</v>
      </c>
      <c r="H7" s="93"/>
      <c r="I7" s="97">
        <f>SUM(K16:K19)</f>
        <v>8.0679999999999996</v>
      </c>
      <c r="J7" s="97"/>
      <c r="K7" s="31"/>
      <c r="L7" s="42"/>
    </row>
    <row r="8" spans="1:12" ht="15" customHeight="1" x14ac:dyDescent="0.25">
      <c r="A8" s="32"/>
      <c r="B8" s="32"/>
      <c r="C8" s="96"/>
      <c r="D8" s="96"/>
      <c r="E8" s="96"/>
      <c r="F8" s="96"/>
      <c r="G8" s="93"/>
      <c r="H8" s="93"/>
      <c r="I8" s="97"/>
      <c r="J8" s="97"/>
      <c r="K8" s="31"/>
      <c r="L8" s="42"/>
    </row>
    <row r="9" spans="1:12" ht="15" customHeight="1" x14ac:dyDescent="0.25">
      <c r="A9" s="32"/>
      <c r="B9" s="32"/>
      <c r="C9" s="92" t="s">
        <v>297</v>
      </c>
      <c r="D9" s="92"/>
      <c r="E9" s="92"/>
      <c r="F9" s="92"/>
      <c r="G9" s="94" t="s">
        <v>5</v>
      </c>
      <c r="H9" s="94"/>
      <c r="I9" s="98">
        <f>SUM(L16:L19)</f>
        <v>0</v>
      </c>
      <c r="J9" s="98"/>
      <c r="K9" s="31"/>
      <c r="L9" s="42"/>
    </row>
    <row r="10" spans="1:12" ht="15" customHeight="1" x14ac:dyDescent="0.25">
      <c r="A10" s="32"/>
      <c r="B10" s="32"/>
      <c r="C10" s="92"/>
      <c r="D10" s="92"/>
      <c r="E10" s="92"/>
      <c r="F10" s="92"/>
      <c r="G10" s="94"/>
      <c r="H10" s="94"/>
      <c r="I10" s="98"/>
      <c r="J10" s="98"/>
      <c r="K10" s="31"/>
      <c r="L10" s="42"/>
    </row>
    <row r="11" spans="1:12" ht="15" customHeight="1" x14ac:dyDescent="0.25">
      <c r="A11" s="32"/>
      <c r="B11" s="32"/>
      <c r="C11" s="92" t="s">
        <v>6</v>
      </c>
      <c r="D11" s="92"/>
      <c r="E11" s="92"/>
      <c r="F11" s="92"/>
      <c r="G11" s="32"/>
      <c r="H11" s="32"/>
      <c r="I11" s="32"/>
      <c r="J11" s="32"/>
      <c r="K11" s="31"/>
      <c r="L11" s="42"/>
    </row>
    <row r="12" spans="1:12" ht="15" customHeight="1" x14ac:dyDescent="0.25">
      <c r="A12" s="32"/>
      <c r="B12" s="32"/>
      <c r="C12" s="92"/>
      <c r="D12" s="92"/>
      <c r="E12" s="92"/>
      <c r="F12" s="92"/>
      <c r="G12" s="32"/>
      <c r="H12" s="32"/>
      <c r="I12" s="32"/>
      <c r="J12" s="32"/>
      <c r="K12" s="31"/>
      <c r="L12" s="42"/>
    </row>
    <row r="13" spans="1:12" x14ac:dyDescent="0.25">
      <c r="A13" s="32"/>
      <c r="B13" s="32"/>
      <c r="C13" s="32"/>
      <c r="D13" s="32"/>
      <c r="E13" s="32"/>
      <c r="F13" s="32"/>
      <c r="G13" s="32"/>
      <c r="I13" s="32"/>
      <c r="J13" s="32"/>
      <c r="K13" s="31"/>
      <c r="L13" s="42"/>
    </row>
    <row r="14" spans="1:12" ht="15.75" thickBot="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1"/>
      <c r="L14" s="42"/>
    </row>
    <row r="15" spans="1:12" ht="30" x14ac:dyDescent="0.25">
      <c r="A15" s="43" t="s">
        <v>7</v>
      </c>
      <c r="B15" s="44" t="s">
        <v>8</v>
      </c>
      <c r="C15" s="44" t="s">
        <v>9</v>
      </c>
      <c r="D15" s="44" t="s">
        <v>10</v>
      </c>
      <c r="E15" s="44" t="s">
        <v>11</v>
      </c>
      <c r="F15" s="44" t="s">
        <v>12</v>
      </c>
      <c r="G15" s="44" t="s">
        <v>13</v>
      </c>
      <c r="H15" s="44" t="s">
        <v>14</v>
      </c>
      <c r="I15" s="44" t="s">
        <v>15</v>
      </c>
      <c r="J15" s="44" t="s">
        <v>16</v>
      </c>
      <c r="K15" s="44" t="s">
        <v>17</v>
      </c>
      <c r="L15" s="45" t="s">
        <v>18</v>
      </c>
    </row>
    <row r="16" spans="1:12" ht="30" x14ac:dyDescent="0.25">
      <c r="A16" s="4" t="s">
        <v>31</v>
      </c>
      <c r="B16" s="3" t="s">
        <v>32</v>
      </c>
      <c r="C16" s="3" t="s">
        <v>33</v>
      </c>
      <c r="D16" s="3" t="s">
        <v>22</v>
      </c>
      <c r="E16" s="3" t="s">
        <v>298</v>
      </c>
      <c r="F16" s="16" t="s">
        <v>35</v>
      </c>
      <c r="G16" s="3"/>
      <c r="H16" s="5">
        <v>3</v>
      </c>
      <c r="I16" s="5"/>
      <c r="J16" s="13">
        <v>1.56</v>
      </c>
      <c r="K16" s="39">
        <f t="shared" ref="K16:K19" si="0">H16*J16</f>
        <v>4.68</v>
      </c>
      <c r="L16" s="35">
        <f t="shared" ref="L16:L19" si="1">I16*J16</f>
        <v>0</v>
      </c>
    </row>
    <row r="17" spans="1:12" ht="30" x14ac:dyDescent="0.25">
      <c r="A17" s="6" t="s">
        <v>96</v>
      </c>
      <c r="B17" s="7" t="s">
        <v>97</v>
      </c>
      <c r="C17" s="7" t="s">
        <v>98</v>
      </c>
      <c r="D17" s="7" t="s">
        <v>22</v>
      </c>
      <c r="E17" s="7" t="s">
        <v>99</v>
      </c>
      <c r="F17" s="15" t="s">
        <v>100</v>
      </c>
      <c r="G17" s="7"/>
      <c r="H17" s="8">
        <v>1</v>
      </c>
      <c r="I17" s="8"/>
      <c r="J17" s="12">
        <v>0.41</v>
      </c>
      <c r="K17" s="40">
        <f t="shared" si="0"/>
        <v>0.41</v>
      </c>
      <c r="L17" s="37">
        <f t="shared" si="1"/>
        <v>0</v>
      </c>
    </row>
    <row r="18" spans="1:12" ht="30" x14ac:dyDescent="0.25">
      <c r="A18" s="19" t="s">
        <v>101</v>
      </c>
      <c r="B18" s="20" t="s">
        <v>102</v>
      </c>
      <c r="C18" s="20" t="s">
        <v>103</v>
      </c>
      <c r="D18" s="20" t="s">
        <v>22</v>
      </c>
      <c r="E18" s="20" t="s">
        <v>104</v>
      </c>
      <c r="F18" s="28" t="s">
        <v>105</v>
      </c>
      <c r="G18" s="20"/>
      <c r="H18" s="21">
        <v>2</v>
      </c>
      <c r="I18" s="21"/>
      <c r="J18" s="22">
        <v>0.95099999999999996</v>
      </c>
      <c r="K18" s="39">
        <f t="shared" si="0"/>
        <v>1.9019999999999999</v>
      </c>
      <c r="L18" s="35">
        <f t="shared" si="1"/>
        <v>0</v>
      </c>
    </row>
    <row r="19" spans="1:12" ht="45.75" thickBot="1" x14ac:dyDescent="0.3">
      <c r="A19" s="9" t="s">
        <v>111</v>
      </c>
      <c r="B19" s="10" t="s">
        <v>112</v>
      </c>
      <c r="C19" s="10" t="s">
        <v>113</v>
      </c>
      <c r="D19" s="10" t="s">
        <v>22</v>
      </c>
      <c r="E19" s="10" t="s">
        <v>299</v>
      </c>
      <c r="F19" s="46" t="s">
        <v>115</v>
      </c>
      <c r="G19" s="10"/>
      <c r="H19" s="11">
        <v>2</v>
      </c>
      <c r="I19" s="11"/>
      <c r="J19" s="14">
        <v>0.53800000000000003</v>
      </c>
      <c r="K19" s="47">
        <f t="shared" si="0"/>
        <v>1.0760000000000001</v>
      </c>
      <c r="L19" s="48">
        <f t="shared" si="1"/>
        <v>0</v>
      </c>
    </row>
    <row r="20" spans="1:1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1"/>
      <c r="L20" s="31"/>
    </row>
    <row r="21" spans="1:12" x14ac:dyDescent="0.25">
      <c r="A21" s="96" t="s">
        <v>245</v>
      </c>
      <c r="B21" s="96"/>
      <c r="C21" s="32"/>
      <c r="D21" s="32"/>
      <c r="E21" s="32"/>
      <c r="F21" s="32"/>
      <c r="G21" s="32"/>
      <c r="H21" s="32"/>
      <c r="I21" s="32"/>
      <c r="J21" s="32"/>
      <c r="K21" s="31"/>
      <c r="L21" s="31"/>
    </row>
    <row r="22" spans="1:12" x14ac:dyDescent="0.25">
      <c r="A22" s="96"/>
      <c r="B22" s="96"/>
      <c r="C22" s="32"/>
      <c r="D22" s="32"/>
      <c r="E22" s="32"/>
      <c r="F22" s="32"/>
      <c r="G22" s="32"/>
      <c r="H22" s="32"/>
      <c r="I22" s="32"/>
      <c r="J22" s="32"/>
      <c r="K22" s="31"/>
      <c r="L22" s="31"/>
    </row>
    <row r="23" spans="1:1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1"/>
      <c r="L23" s="31"/>
    </row>
    <row r="24" spans="1:12" x14ac:dyDescent="0.25">
      <c r="A24" s="32" t="s">
        <v>300</v>
      </c>
      <c r="B24" s="32"/>
      <c r="C24" s="32"/>
      <c r="D24" s="32"/>
      <c r="E24" s="32"/>
      <c r="F24" s="32"/>
      <c r="G24" s="32"/>
      <c r="H24" s="32"/>
      <c r="I24" s="32"/>
      <c r="J24" s="32"/>
      <c r="K24" s="31"/>
      <c r="L24" s="31"/>
    </row>
    <row r="25" spans="1:1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1"/>
      <c r="L25" s="31"/>
    </row>
    <row r="26" spans="1:1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1"/>
      <c r="L26" s="31"/>
    </row>
    <row r="27" spans="1:1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1"/>
      <c r="L27" s="31"/>
    </row>
    <row r="28" spans="1:1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1"/>
      <c r="L28" s="31"/>
    </row>
    <row r="29" spans="1:1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1"/>
      <c r="L29" s="31"/>
    </row>
    <row r="30" spans="1:1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1"/>
      <c r="L30" s="31"/>
    </row>
    <row r="31" spans="1:1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1"/>
      <c r="L31" s="31"/>
    </row>
    <row r="32" spans="1:1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1"/>
      <c r="L32" s="31"/>
    </row>
    <row r="33" spans="1:12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1"/>
      <c r="L33" s="31"/>
    </row>
    <row r="34" spans="1:12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1"/>
      <c r="L34" s="31"/>
    </row>
    <row r="35" spans="1:12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1"/>
      <c r="L35" s="51"/>
    </row>
    <row r="36" spans="1:12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1"/>
      <c r="L36" s="51"/>
    </row>
  </sheetData>
  <autoFilter ref="A15:L15" xr:uid="{85995254-F9AF-4AED-9929-B947EE965B2E}"/>
  <mergeCells count="10">
    <mergeCell ref="C2:E3"/>
    <mergeCell ref="C5:F6"/>
    <mergeCell ref="C7:F8"/>
    <mergeCell ref="G7:H8"/>
    <mergeCell ref="I7:J8"/>
    <mergeCell ref="C9:F10"/>
    <mergeCell ref="G9:H10"/>
    <mergeCell ref="I9:J10"/>
    <mergeCell ref="A21:B22"/>
    <mergeCell ref="C11:F12"/>
  </mergeCells>
  <hyperlinks>
    <hyperlink ref="F16" r:id="rId1" xr:uid="{1D889711-6489-4C7F-841C-F75EF3B5DA03}"/>
    <hyperlink ref="F17" r:id="rId2" xr:uid="{745637FB-09DC-46A8-A530-288BB9B70A58}"/>
    <hyperlink ref="F19" r:id="rId3" xr:uid="{D54866EA-D5D8-463B-BED8-90EEA39953F0}"/>
  </hyperlinks>
  <pageMargins left="0.7" right="0.7" top="0.75" bottom="0.75" header="0.3" footer="0.3"/>
  <pageSetup orientation="portrait" horizontalDpi="4294967293" verticalDpi="0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78f62d3-831f-405f-bc0d-81d7597ca183">
      <UserInfo>
        <DisplayName>Elston Almeida</DisplayName>
        <AccountId>24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EA3DD-2C4F-44EC-B3FE-40D3F52D1ED5}">
  <ds:schemaRefs>
    <ds:schemaRef ds:uri="http://schemas.microsoft.com/office/2006/metadata/properties"/>
    <ds:schemaRef ds:uri="http://schemas.microsoft.com/office/infopath/2007/PartnerControls"/>
    <ds:schemaRef ds:uri="578f62d3-831f-405f-bc0d-81d7597ca183"/>
  </ds:schemaRefs>
</ds:datastoreItem>
</file>

<file path=customXml/itemProps2.xml><?xml version="1.0" encoding="utf-8"?>
<ds:datastoreItem xmlns:ds="http://schemas.openxmlformats.org/officeDocument/2006/customXml" ds:itemID="{850E3C53-CFC2-44D8-8B2B-497E5D488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f62d3-831f-405f-bc0d-81d7597ca183"/>
    <ds:schemaRef ds:uri="3033e23f-98ba-4168-855c-7026f426c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FA5762-456A-4A27-B6B5-8D0E2F639D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 Components</vt:lpstr>
      <vt:lpstr>Purchased by PCBWay</vt:lpstr>
      <vt:lpstr>Purchased by MMRT</vt:lpstr>
      <vt:lpstr>'All Components'!Print_Titles</vt:lpstr>
      <vt:lpstr>'Purchased by MMRT'!Print_Titles</vt:lpstr>
      <vt:lpstr>'Purchased by PCBWay'!Print_Titles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Evan Gintonis</cp:lastModifiedBy>
  <cp:revision/>
  <dcterms:created xsi:type="dcterms:W3CDTF">2021-06-25T00:38:00Z</dcterms:created>
  <dcterms:modified xsi:type="dcterms:W3CDTF">2021-08-08T20:49:28Z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